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M2/2024/CM2 ASET/2019-23 Papers/Paper B/September 2022/"/>
    </mc:Choice>
  </mc:AlternateContent>
  <xr:revisionPtr revIDLastSave="126" documentId="8_{16FAAC59-0E7B-476C-A05B-DE1C6BE960BB}" xr6:coauthVersionLast="47" xr6:coauthVersionMax="47" xr10:uidLastSave="{EB151716-4888-4E1C-811D-5F4E1BDB54C1}"/>
  <bookViews>
    <workbookView xWindow="-120" yWindow="-120" windowWidth="29040" windowHeight="15990" xr2:uid="{00000000-000D-0000-FFFF-FFFF00000000}"/>
  </bookViews>
  <sheets>
    <sheet name="B-S calculator" sheetId="48" r:id="rId1"/>
    <sheet name="Q2 data" sheetId="33" r:id="rId2"/>
    <sheet name="2i" sheetId="37" r:id="rId3"/>
    <sheet name="2ii" sheetId="38" r:id="rId4"/>
    <sheet name="2iii" sheetId="34" r:id="rId5"/>
    <sheet name="2iv" sheetId="35" r:id="rId6"/>
    <sheet name="2v" sheetId="36" r:id="rId7"/>
    <sheet name="2vi" sheetId="39" r:id="rId8"/>
    <sheet name="2vii" sheetId="58" r:id="rId9"/>
    <sheet name="Q3 data" sheetId="59" r:id="rId10"/>
    <sheet name="3i" sheetId="60" r:id="rId11"/>
    <sheet name="3ii" sheetId="61" r:id="rId12"/>
    <sheet name="3iii" sheetId="62" r:id="rId13"/>
    <sheet name="3iv" sheetId="63" r:id="rId14"/>
    <sheet name="3v" sheetId="6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8" l="1"/>
  <c r="C17" i="48" s="1"/>
  <c r="C14" i="48"/>
  <c r="C13" i="48"/>
  <c r="C21" i="48" l="1"/>
  <c r="C16" i="48"/>
  <c r="C18" i="48" s="1"/>
  <c r="C22" i="48" s="1"/>
  <c r="B5" i="33" l="1"/>
  <c r="B6" i="33" s="1"/>
  <c r="B7" i="33" s="1"/>
  <c r="B8" i="33" s="1"/>
  <c r="B9" i="33" s="1"/>
  <c r="B10" i="33" s="1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</calcChain>
</file>

<file path=xl/sharedStrings.xml><?xml version="1.0" encoding="utf-8"?>
<sst xmlns="http://schemas.openxmlformats.org/spreadsheetml/2006/main" count="57" uniqueCount="44">
  <si>
    <t>Mean</t>
  </si>
  <si>
    <t>Variance</t>
  </si>
  <si>
    <t>Probability</t>
  </si>
  <si>
    <t>Increase surplus</t>
  </si>
  <si>
    <t>Probability distribution</t>
  </si>
  <si>
    <t>Compensation Package</t>
  </si>
  <si>
    <t>Expected utility_1</t>
  </si>
  <si>
    <t>Expected utility_2</t>
  </si>
  <si>
    <t>Expected utility_3</t>
  </si>
  <si>
    <t>Comments:</t>
  </si>
  <si>
    <t>Time</t>
  </si>
  <si>
    <t>You can copy this calculator and use it in your workings if you wish</t>
  </si>
  <si>
    <t>Black-Scholes calculator</t>
  </si>
  <si>
    <t>Parameters</t>
  </si>
  <si>
    <t>Share price</t>
  </si>
  <si>
    <t>Strike price</t>
  </si>
  <si>
    <t>Maturity</t>
  </si>
  <si>
    <t>Risk-free rate</t>
  </si>
  <si>
    <t>Volatility</t>
  </si>
  <si>
    <t>Calculations</t>
  </si>
  <si>
    <t>Present value of strike</t>
  </si>
  <si>
    <r>
      <t>s</t>
    </r>
    <r>
      <rPr>
        <sz val="11"/>
        <color theme="1"/>
        <rFont val="Calibri"/>
        <family val="2"/>
        <scheme val="minor"/>
      </rPr>
      <t>*t^.5</t>
    </r>
  </si>
  <si>
    <t>d1</t>
  </si>
  <si>
    <t>d2</t>
  </si>
  <si>
    <t>N(d1)</t>
  </si>
  <si>
    <t>N(d2)</t>
  </si>
  <si>
    <t>Option values</t>
  </si>
  <si>
    <t>Value of Put option</t>
  </si>
  <si>
    <t>Value of Call option</t>
  </si>
  <si>
    <t>Investment returns</t>
  </si>
  <si>
    <t>Simulation</t>
  </si>
  <si>
    <t>a)</t>
  </si>
  <si>
    <t>b)</t>
  </si>
  <si>
    <t>Probability of ruin after 5 years</t>
  </si>
  <si>
    <t>Probability of ruin after 10 years</t>
  </si>
  <si>
    <t>c)</t>
  </si>
  <si>
    <t>Chart:</t>
  </si>
  <si>
    <t>X (return on share price)</t>
  </si>
  <si>
    <t>Downside semi-variance</t>
  </si>
  <si>
    <t>Minimum fixed fee</t>
  </si>
  <si>
    <t xml:space="preserve">Note: The simulated investment returns correspond to the 100 claim simulations.  For example, simulation 1 has claims in period 1 of $3.85m and a return of 2.79%. </t>
  </si>
  <si>
    <t>Claim values per year ($m)</t>
  </si>
  <si>
    <t>Year</t>
  </si>
  <si>
    <t>Surplus process ($m)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</si>
</sst>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5" formatCode="_-* #,##0_-;\-* #,##0_-;_-* &quot;-&quot;??_-;_-@_-"/>
    <numFmt numFmtId="166" formatCode="_-* #,##0.0000_-;\-* #,##0.0000_-;_-* &quot;-&quot;??_-;_-@_-"/>
    <numFmt numFmtId="167" formatCode="_-* #,##0.0000_-;\-* #,##0.0000_-;_-* &quot;-&quot;????_-;_-@_-"/>
    <numFmt numFmtId="168" formatCode="0.0000"/>
    <numFmt numFmtId="170" formatCode="_-* #,##0.000_-;\-* #,##0.000_-;_-* &quot;-&quot;??_-;_-@_-"/>
    <numFmt numFmtId="172" formatCode="_-[$$-409]* #,##0_ ;_-[$$-409]* \-#,##0\ ;_-[$$-409]* &quot;-&quot;_ ;_-@_ "/>
    <numFmt numFmtId="173" formatCode="_-[$$-409]* #,##0.00_ ;_-[$$-409]* \-#,##0.00\ ;_-[$$-409]* &quot;-&quot;??_ ;_-@_ "/>
    <numFmt numFmtId="17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3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10" fontId="0" fillId="0" borderId="0" xfId="1" applyNumberFormat="1" applyFont="1"/>
    <xf numFmtId="2" fontId="0" fillId="0" borderId="0" xfId="0" applyNumberFormat="1"/>
    <xf numFmtId="0" fontId="2" fillId="0" borderId="0" xfId="0" applyFont="1"/>
    <xf numFmtId="165" fontId="0" fillId="0" borderId="0" xfId="2" applyNumberFormat="1" applyFont="1"/>
    <xf numFmtId="9" fontId="0" fillId="0" borderId="0" xfId="0" applyNumberFormat="1"/>
    <xf numFmtId="166" fontId="0" fillId="0" borderId="0" xfId="2" applyNumberFormat="1" applyFont="1"/>
    <xf numFmtId="167" fontId="0" fillId="0" borderId="0" xfId="0" applyNumberFormat="1"/>
    <xf numFmtId="168" fontId="0" fillId="0" borderId="0" xfId="0" applyNumberFormat="1"/>
    <xf numFmtId="0" fontId="0" fillId="2" borderId="0" xfId="0" applyFill="1"/>
    <xf numFmtId="0" fontId="5" fillId="0" borderId="0" xfId="0" applyFont="1"/>
    <xf numFmtId="165" fontId="0" fillId="3" borderId="0" xfId="0" applyNumberFormat="1" applyFill="1"/>
    <xf numFmtId="10" fontId="0" fillId="3" borderId="0" xfId="0" applyNumberFormat="1" applyFill="1"/>
    <xf numFmtId="0" fontId="4" fillId="0" borderId="0" xfId="0" applyFont="1"/>
    <xf numFmtId="170" fontId="0" fillId="0" borderId="0" xfId="2" applyNumberFormat="1" applyFont="1"/>
    <xf numFmtId="0" fontId="0" fillId="0" borderId="0" xfId="0"/>
    <xf numFmtId="174" fontId="0" fillId="2" borderId="0" xfId="0" applyNumberFormat="1" applyFill="1" applyBorder="1"/>
    <xf numFmtId="2" fontId="0" fillId="2" borderId="0" xfId="0" applyNumberFormat="1" applyFill="1" applyBorder="1"/>
    <xf numFmtId="172" fontId="0" fillId="2" borderId="0" xfId="2" applyNumberFormat="1" applyFont="1" applyFill="1" applyBorder="1"/>
    <xf numFmtId="173" fontId="0" fillId="2" borderId="0" xfId="2" applyNumberFormat="1" applyFont="1" applyFill="1" applyBorder="1"/>
    <xf numFmtId="172" fontId="0" fillId="2" borderId="0" xfId="0" applyNumberFormat="1" applyFill="1" applyBorder="1"/>
    <xf numFmtId="9" fontId="0" fillId="2" borderId="0" xfId="1" applyFont="1" applyFill="1" applyBorder="1"/>
    <xf numFmtId="0" fontId="0" fillId="0" borderId="0" xfId="0" applyBorder="1"/>
    <xf numFmtId="0" fontId="0" fillId="2" borderId="0" xfId="0" applyFill="1" applyAlignment="1">
      <alignment horizontal="left" wrapText="1"/>
    </xf>
  </cellXfs>
  <cellStyles count="9">
    <cellStyle name="Comma" xfId="2" builtinId="3"/>
    <cellStyle name="Comma 2" xfId="5" xr:uid="{FE4A140D-0811-46B2-8CCD-F56D378EF7F0}"/>
    <cellStyle name="Normal" xfId="0" builtinId="0"/>
    <cellStyle name="Normal 2" xfId="3" xr:uid="{9544A1B1-4EA4-43FE-9E91-E48D57F19CDF}"/>
    <cellStyle name="Normal 2 2" xfId="6" xr:uid="{FD63756A-D3F8-43B4-86CE-93E0A651FEDD}"/>
    <cellStyle name="Normal 3" xfId="8" xr:uid="{01F803C0-952A-4EF2-BF0B-2F7A3C216A0F}"/>
    <cellStyle name="Percent" xfId="1" builtinId="5"/>
    <cellStyle name="Percent 2" xfId="4" xr:uid="{1C48AB17-EF33-4DB1-8420-998A1F259CEE}"/>
    <cellStyle name="Percent 2 2" xfId="7" xr:uid="{8F20EFF9-4A14-4160-8E58-CEB2999DE6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F06A-1A85-41B3-A2B9-A2AA5229042D}">
  <dimension ref="B2:C22"/>
  <sheetViews>
    <sheetView showGridLines="0" tabSelected="1" workbookViewId="0"/>
  </sheetViews>
  <sheetFormatPr defaultRowHeight="15" x14ac:dyDescent="0.25"/>
  <cols>
    <col min="2" max="2" width="22.42578125" bestFit="1" customWidth="1"/>
    <col min="3" max="3" width="10.85546875" customWidth="1"/>
  </cols>
  <sheetData>
    <row r="2" spans="2:3" x14ac:dyDescent="0.25">
      <c r="B2" s="4" t="s">
        <v>11</v>
      </c>
    </row>
    <row r="4" spans="2:3" x14ac:dyDescent="0.25">
      <c r="B4" s="4" t="s">
        <v>12</v>
      </c>
    </row>
    <row r="5" spans="2:3" x14ac:dyDescent="0.25">
      <c r="B5" s="11" t="s">
        <v>13</v>
      </c>
      <c r="C5" s="11"/>
    </row>
    <row r="6" spans="2:3" x14ac:dyDescent="0.25">
      <c r="B6" t="s">
        <v>14</v>
      </c>
      <c r="C6" s="12"/>
    </row>
    <row r="7" spans="2:3" x14ac:dyDescent="0.25">
      <c r="B7" t="s">
        <v>15</v>
      </c>
      <c r="C7" s="12"/>
    </row>
    <row r="8" spans="2:3" x14ac:dyDescent="0.25">
      <c r="B8" t="s">
        <v>16</v>
      </c>
      <c r="C8" s="12"/>
    </row>
    <row r="9" spans="2:3" x14ac:dyDescent="0.25">
      <c r="B9" t="s">
        <v>17</v>
      </c>
      <c r="C9" s="13"/>
    </row>
    <row r="10" spans="2:3" x14ac:dyDescent="0.25">
      <c r="B10" s="14" t="s">
        <v>18</v>
      </c>
      <c r="C10" s="13"/>
    </row>
    <row r="12" spans="2:3" x14ac:dyDescent="0.25">
      <c r="B12" s="11" t="s">
        <v>19</v>
      </c>
    </row>
    <row r="13" spans="2:3" x14ac:dyDescent="0.25">
      <c r="B13" t="s">
        <v>20</v>
      </c>
      <c r="C13" s="5">
        <f>++C7*EXP(-C9*C8)</f>
        <v>0</v>
      </c>
    </row>
    <row r="14" spans="2:3" x14ac:dyDescent="0.25">
      <c r="B14" s="14" t="s">
        <v>21</v>
      </c>
      <c r="C14" s="9">
        <f>+C10*C8^0.5</f>
        <v>0</v>
      </c>
    </row>
    <row r="15" spans="2:3" x14ac:dyDescent="0.25">
      <c r="B15" t="s">
        <v>22</v>
      </c>
      <c r="C15" s="9" t="e">
        <f>++(LN(C6/C7)+(C9+C10*C10/2)*C8)/(C10*C8^0.5)</f>
        <v>#DIV/0!</v>
      </c>
    </row>
    <row r="16" spans="2:3" x14ac:dyDescent="0.25">
      <c r="B16" t="s">
        <v>23</v>
      </c>
      <c r="C16" s="9" t="e">
        <f>+C15-C14</f>
        <v>#DIV/0!</v>
      </c>
    </row>
    <row r="17" spans="2:3" x14ac:dyDescent="0.25">
      <c r="B17" s="14" t="s">
        <v>24</v>
      </c>
      <c r="C17" s="9" t="e">
        <f>_xlfn.NORM.DIST(C15,0,1,TRUE)</f>
        <v>#DIV/0!</v>
      </c>
    </row>
    <row r="18" spans="2:3" x14ac:dyDescent="0.25">
      <c r="B18" s="14" t="s">
        <v>25</v>
      </c>
      <c r="C18" s="9" t="e">
        <f>_xlfn.NORM.DIST(C16,0,1,TRUE)</f>
        <v>#DIV/0!</v>
      </c>
    </row>
    <row r="20" spans="2:3" x14ac:dyDescent="0.25">
      <c r="B20" s="4" t="s">
        <v>26</v>
      </c>
    </row>
    <row r="21" spans="2:3" x14ac:dyDescent="0.25">
      <c r="B21" s="14" t="s">
        <v>27</v>
      </c>
      <c r="C21" s="15" t="e">
        <f>(C17-1)*C6-C18*C13+C13</f>
        <v>#DIV/0!</v>
      </c>
    </row>
    <row r="22" spans="2:3" x14ac:dyDescent="0.25">
      <c r="B22" s="14" t="s">
        <v>28</v>
      </c>
      <c r="C22" s="15" t="e">
        <f>C17*C6-C18*C13</f>
        <v>#DIV/0!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C283-2D46-4B49-B07D-B2EF15FC4BD3}">
  <sheetPr>
    <tabColor theme="7" tint="0.79998168889431442"/>
  </sheetPr>
  <dimension ref="B1:W105"/>
  <sheetViews>
    <sheetView showGridLines="0" workbookViewId="0"/>
  </sheetViews>
  <sheetFormatPr defaultRowHeight="15" x14ac:dyDescent="0.25"/>
  <cols>
    <col min="2" max="2" width="12" customWidth="1"/>
  </cols>
  <sheetData>
    <row r="1" spans="2:23" x14ac:dyDescent="0.25">
      <c r="B1" s="4" t="s">
        <v>40</v>
      </c>
    </row>
    <row r="3" spans="2:23" x14ac:dyDescent="0.25">
      <c r="C3" t="s">
        <v>41</v>
      </c>
      <c r="N3" t="s">
        <v>29</v>
      </c>
    </row>
    <row r="4" spans="2:23" x14ac:dyDescent="0.25">
      <c r="C4" t="s">
        <v>42</v>
      </c>
      <c r="N4" t="s">
        <v>42</v>
      </c>
    </row>
    <row r="5" spans="2:23" x14ac:dyDescent="0.25">
      <c r="B5" t="s">
        <v>30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N5">
        <v>1</v>
      </c>
      <c r="O5">
        <v>2</v>
      </c>
      <c r="P5">
        <v>3</v>
      </c>
      <c r="Q5">
        <v>4</v>
      </c>
      <c r="R5">
        <v>5</v>
      </c>
      <c r="S5">
        <v>6</v>
      </c>
      <c r="T5">
        <v>7</v>
      </c>
      <c r="U5">
        <v>8</v>
      </c>
      <c r="V5">
        <v>9</v>
      </c>
      <c r="W5">
        <v>10</v>
      </c>
    </row>
    <row r="6" spans="2:23" x14ac:dyDescent="0.25">
      <c r="B6">
        <v>1</v>
      </c>
      <c r="C6" s="3">
        <v>3.8499547265388214</v>
      </c>
      <c r="D6" s="3">
        <v>9.5197001237241992</v>
      </c>
      <c r="E6" s="3">
        <v>4.2376921531348053</v>
      </c>
      <c r="F6" s="3">
        <v>2.7695258508875242</v>
      </c>
      <c r="G6" s="3">
        <v>3.2461850781670512</v>
      </c>
      <c r="H6" s="3">
        <v>2.7130403716702034</v>
      </c>
      <c r="I6" s="3">
        <v>5.1500153812604674</v>
      </c>
      <c r="J6" s="3">
        <v>3.7994717013666413</v>
      </c>
      <c r="K6" s="3">
        <v>1.122896513142263</v>
      </c>
      <c r="L6" s="3">
        <v>4.598422543329356</v>
      </c>
      <c r="N6" s="2">
        <v>2.7857237083663434E-2</v>
      </c>
      <c r="O6" s="2">
        <v>3.6050707422974976E-2</v>
      </c>
      <c r="P6" s="2">
        <v>7.0850863900142877E-2</v>
      </c>
      <c r="Q6" s="2">
        <v>2.4514740124284406E-2</v>
      </c>
      <c r="R6" s="2">
        <v>2.4511831371678356E-2</v>
      </c>
      <c r="S6" s="2">
        <v>4.0908756727926099E-2</v>
      </c>
      <c r="T6" s="2">
        <v>7.3546077830825937E-2</v>
      </c>
      <c r="U6" s="2">
        <v>6.7891395373060895E-2</v>
      </c>
      <c r="V6" s="2">
        <v>6.8588216959711415E-2</v>
      </c>
      <c r="W6" s="2">
        <v>6.7711107296015316E-2</v>
      </c>
    </row>
    <row r="7" spans="2:23" x14ac:dyDescent="0.25">
      <c r="B7">
        <v>2</v>
      </c>
      <c r="C7" s="3">
        <v>3.6511061601030512</v>
      </c>
      <c r="D7" s="3">
        <v>4.7544525490731084</v>
      </c>
      <c r="E7" s="3">
        <v>2.3975799470794055</v>
      </c>
      <c r="F7" s="3">
        <v>5.3442801152449793</v>
      </c>
      <c r="G7" s="3">
        <v>0.88375324582902093</v>
      </c>
      <c r="H7" s="3">
        <v>6.7437860247252699</v>
      </c>
      <c r="I7" s="3">
        <v>8.3698431895046994</v>
      </c>
      <c r="J7" s="3">
        <v>7.9418703056692852E-2</v>
      </c>
      <c r="K7" s="3">
        <v>3.5753752765989555</v>
      </c>
      <c r="L7" s="3">
        <v>8.4633366558791074</v>
      </c>
      <c r="N7" s="2">
        <v>-8.7313224420169228E-3</v>
      </c>
      <c r="O7" s="2">
        <v>7.1764705418516955E-2</v>
      </c>
      <c r="P7" s="2">
        <v>4.531763147098003E-2</v>
      </c>
      <c r="Q7" s="2">
        <v>1.7270773024861161E-2</v>
      </c>
      <c r="R7" s="2">
        <v>1.0775535118801523E-2</v>
      </c>
      <c r="S7" s="2">
        <v>4.7020358442529303E-2</v>
      </c>
      <c r="T7" s="2">
        <v>3.5056246226103961E-3</v>
      </c>
      <c r="U7" s="2">
        <v>-1.9626212665404714E-2</v>
      </c>
      <c r="V7" s="2">
        <v>1.0432108932058964E-2</v>
      </c>
      <c r="W7" s="2">
        <v>-1.783124111171917E-2</v>
      </c>
    </row>
    <row r="8" spans="2:23" x14ac:dyDescent="0.25">
      <c r="B8">
        <v>3</v>
      </c>
      <c r="C8" s="3">
        <v>5.5526993530242708E-2</v>
      </c>
      <c r="D8" s="3">
        <v>9.6533511739185496</v>
      </c>
      <c r="E8" s="3">
        <v>7.36799789730056</v>
      </c>
      <c r="F8" s="3">
        <v>7.0261563604192245</v>
      </c>
      <c r="G8" s="3">
        <v>6.4462563313206678</v>
      </c>
      <c r="H8" s="3">
        <v>2.8388152382084697</v>
      </c>
      <c r="I8" s="3">
        <v>5.0510164863082228</v>
      </c>
      <c r="J8" s="3">
        <v>8.5848261996252972</v>
      </c>
      <c r="K8" s="3">
        <v>3.374293930949579</v>
      </c>
      <c r="L8" s="3">
        <v>8.0501434811944623</v>
      </c>
      <c r="N8" s="2">
        <v>5.6392748534868975E-2</v>
      </c>
      <c r="O8" s="2">
        <v>5.294110677096088E-2</v>
      </c>
      <c r="P8" s="2">
        <v>4.2967897529469806E-2</v>
      </c>
      <c r="Q8" s="2">
        <v>3.096945366979233E-2</v>
      </c>
      <c r="R8" s="2">
        <v>-1.8692479013155232E-2</v>
      </c>
      <c r="S8" s="2">
        <v>-4.2732924342295982E-3</v>
      </c>
      <c r="T8" s="2">
        <v>5.397557740956304E-3</v>
      </c>
      <c r="U8" s="2">
        <v>5.4967261893255792E-2</v>
      </c>
      <c r="V8" s="2">
        <v>9.5726783089004522E-2</v>
      </c>
      <c r="W8" s="2">
        <v>6.860014095110531E-2</v>
      </c>
    </row>
    <row r="9" spans="2:23" x14ac:dyDescent="0.25">
      <c r="B9">
        <v>4</v>
      </c>
      <c r="C9" s="3">
        <v>9.2252606505148744</v>
      </c>
      <c r="D9" s="3">
        <v>2.1828901543729682</v>
      </c>
      <c r="E9" s="3">
        <v>2.9111602059835184</v>
      </c>
      <c r="F9" s="3">
        <v>9.6927012765428096</v>
      </c>
      <c r="G9" s="3">
        <v>9.2426602288239792</v>
      </c>
      <c r="H9" s="3">
        <v>3.0386195472557431</v>
      </c>
      <c r="I9" s="3">
        <v>0.95022897619466251</v>
      </c>
      <c r="J9" s="3">
        <v>0.20422110404855864</v>
      </c>
      <c r="K9" s="3">
        <v>5.1303955433021642</v>
      </c>
      <c r="L9" s="3">
        <v>9.3959950760348985</v>
      </c>
      <c r="N9" s="2">
        <v>4.2683204890423369E-3</v>
      </c>
      <c r="O9" s="2">
        <v>7.1250115207219009E-2</v>
      </c>
      <c r="P9" s="2">
        <v>6.0131576490468408E-2</v>
      </c>
      <c r="Q9" s="2">
        <v>6.7711609131359665E-2</v>
      </c>
      <c r="R9" s="2">
        <v>6.663846804258057E-2</v>
      </c>
      <c r="S9" s="2">
        <v>4.1627729747622244E-2</v>
      </c>
      <c r="T9" s="2">
        <v>5.0671698047058275E-2</v>
      </c>
      <c r="U9" s="2">
        <v>9.4366404743601709E-2</v>
      </c>
      <c r="V9" s="2">
        <v>9.7639868327789994E-2</v>
      </c>
      <c r="W9" s="2">
        <v>5.2239207908611737E-2</v>
      </c>
    </row>
    <row r="10" spans="2:23" x14ac:dyDescent="0.25">
      <c r="B10">
        <v>5</v>
      </c>
      <c r="C10" s="3">
        <v>2.3724059873785688</v>
      </c>
      <c r="D10" s="3">
        <v>0.1349050429404941</v>
      </c>
      <c r="E10" s="3">
        <v>1.2115155020098767</v>
      </c>
      <c r="F10" s="3">
        <v>9.8214614502034472</v>
      </c>
      <c r="G10" s="3">
        <v>6.8195774639327968</v>
      </c>
      <c r="H10" s="3">
        <v>4.0642829563899072</v>
      </c>
      <c r="I10" s="3">
        <v>3.7747863299222373</v>
      </c>
      <c r="J10" s="3">
        <v>4.8270097073838496</v>
      </c>
      <c r="K10" s="3">
        <v>9.6515711064623346</v>
      </c>
      <c r="L10" s="3">
        <v>3.8304564817507067</v>
      </c>
      <c r="N10" s="2">
        <v>4.630198557138987E-2</v>
      </c>
      <c r="O10" s="2">
        <v>6.2271022066086187E-2</v>
      </c>
      <c r="P10" s="2">
        <v>7.371630018173831E-3</v>
      </c>
      <c r="Q10" s="2">
        <v>3.840920341051865E-2</v>
      </c>
      <c r="R10" s="2">
        <v>9.3230976410938277E-2</v>
      </c>
      <c r="S10" s="2">
        <v>3.1955413769409108E-2</v>
      </c>
      <c r="T10" s="2">
        <v>2.2579495091445589E-2</v>
      </c>
      <c r="U10" s="2">
        <v>3.9392394221266558E-2</v>
      </c>
      <c r="V10" s="2">
        <v>4.3663961491969584E-3</v>
      </c>
      <c r="W10" s="2">
        <v>-1.0623407755187362E-2</v>
      </c>
    </row>
    <row r="11" spans="2:23" x14ac:dyDescent="0.25">
      <c r="B11">
        <v>6</v>
      </c>
      <c r="C11" s="3">
        <v>1.7435798981753881</v>
      </c>
      <c r="D11" s="3">
        <v>9.4651257517683156</v>
      </c>
      <c r="E11" s="3">
        <v>0.30302919243097137</v>
      </c>
      <c r="F11" s="3">
        <v>4.9579807723606786</v>
      </c>
      <c r="G11" s="3">
        <v>0.8711699915135096</v>
      </c>
      <c r="H11" s="3">
        <v>6.9782056759779678</v>
      </c>
      <c r="I11" s="3">
        <v>3.1071356576388398</v>
      </c>
      <c r="J11" s="3">
        <v>2.2952448944328685</v>
      </c>
      <c r="K11" s="3">
        <v>5.5818716478039505</v>
      </c>
      <c r="L11" s="3">
        <v>1.3471468931277164</v>
      </c>
      <c r="N11" s="2">
        <v>2.9543345258221356E-2</v>
      </c>
      <c r="O11" s="2">
        <v>-1.5687861611106878E-2</v>
      </c>
      <c r="P11" s="2">
        <v>-6.4532349473987033E-3</v>
      </c>
      <c r="Q11" s="2">
        <v>7.085635391069528E-2</v>
      </c>
      <c r="R11" s="2">
        <v>5.5167347113450449E-2</v>
      </c>
      <c r="S11" s="2">
        <v>-5.8840730083835491E-3</v>
      </c>
      <c r="T11" s="2">
        <v>3.0292483877099086E-2</v>
      </c>
      <c r="U11" s="2">
        <v>8.8828041149346393E-3</v>
      </c>
      <c r="V11" s="2">
        <v>2.6841771366103977E-2</v>
      </c>
      <c r="W11" s="2">
        <v>6.6783563150092942E-2</v>
      </c>
    </row>
    <row r="12" spans="2:23" x14ac:dyDescent="0.25">
      <c r="B12">
        <v>7</v>
      </c>
      <c r="C12" s="3">
        <v>1.1949504356348561</v>
      </c>
      <c r="D12" s="3">
        <v>4.8195759791371851</v>
      </c>
      <c r="E12" s="3">
        <v>8.2490375497310318</v>
      </c>
      <c r="F12" s="3">
        <v>7.2055395735768197</v>
      </c>
      <c r="G12" s="3">
        <v>7.5995842247983978</v>
      </c>
      <c r="H12" s="3">
        <v>1.6810780206234821</v>
      </c>
      <c r="I12" s="3">
        <v>5.0302431189400441</v>
      </c>
      <c r="J12" s="3">
        <v>2.6811281037973913</v>
      </c>
      <c r="K12" s="3">
        <v>0.55790840590969393</v>
      </c>
      <c r="L12" s="3">
        <v>4.2981095721972338</v>
      </c>
      <c r="N12" s="2">
        <v>6.7841781130990153E-2</v>
      </c>
      <c r="O12" s="2">
        <v>6.760282632891966E-2</v>
      </c>
      <c r="P12" s="2">
        <v>3.8194948150750002E-2</v>
      </c>
      <c r="Q12" s="2">
        <v>9.6256421158378611E-2</v>
      </c>
      <c r="R12" s="2">
        <v>4.0996561708209825E-2</v>
      </c>
      <c r="S12" s="2">
        <v>3.1237382448542527E-2</v>
      </c>
      <c r="T12" s="2">
        <v>4.724598813838421E-2</v>
      </c>
      <c r="U12" s="2">
        <v>-1.6098857845023195E-2</v>
      </c>
      <c r="V12" s="2">
        <v>4.4270315245923758E-2</v>
      </c>
      <c r="W12" s="2">
        <v>6.4165299947752982E-2</v>
      </c>
    </row>
    <row r="13" spans="2:23" x14ac:dyDescent="0.25">
      <c r="B13">
        <v>8</v>
      </c>
      <c r="C13" s="3">
        <v>2.446870504158011</v>
      </c>
      <c r="D13" s="3">
        <v>7.0600717331368372</v>
      </c>
      <c r="E13" s="3">
        <v>0.21577190629534893</v>
      </c>
      <c r="F13" s="3">
        <v>5.1436537545412255</v>
      </c>
      <c r="G13" s="3">
        <v>0.45305311373639801</v>
      </c>
      <c r="H13" s="3">
        <v>9.4506147970317329</v>
      </c>
      <c r="I13" s="3">
        <v>8.1192517670624351</v>
      </c>
      <c r="J13" s="3">
        <v>5.2458637891646012</v>
      </c>
      <c r="K13" s="3">
        <v>0.19519256031454102</v>
      </c>
      <c r="L13" s="3">
        <v>5.2688553640775044</v>
      </c>
      <c r="N13" s="2">
        <v>9.6884313973986357E-3</v>
      </c>
      <c r="O13" s="2">
        <v>4.9934348147889093E-2</v>
      </c>
      <c r="P13" s="2">
        <v>9.4710335374059013E-2</v>
      </c>
      <c r="Q13" s="2">
        <v>9.6660829290579578E-2</v>
      </c>
      <c r="R13" s="2">
        <v>-1.7501529057167772E-2</v>
      </c>
      <c r="S13" s="2">
        <v>9.6965892766831527E-2</v>
      </c>
      <c r="T13" s="2">
        <v>4.6641804315818769E-2</v>
      </c>
      <c r="U13" s="2">
        <v>-3.3595330929836777E-3</v>
      </c>
      <c r="V13" s="2">
        <v>7.2399755243731392E-2</v>
      </c>
      <c r="W13" s="2">
        <v>7.8383485222073265E-2</v>
      </c>
    </row>
    <row r="14" spans="2:23" x14ac:dyDescent="0.25">
      <c r="B14">
        <v>9</v>
      </c>
      <c r="C14" s="3">
        <v>3.6471058795196898</v>
      </c>
      <c r="D14" s="3">
        <v>4.132711565734887</v>
      </c>
      <c r="E14" s="3">
        <v>8.7626419941447935</v>
      </c>
      <c r="F14" s="3">
        <v>5.2077555187816218</v>
      </c>
      <c r="G14" s="3">
        <v>3.2327991048695259</v>
      </c>
      <c r="H14" s="3">
        <v>2.2854378609988446</v>
      </c>
      <c r="I14" s="3">
        <v>8.3963348164431757</v>
      </c>
      <c r="J14" s="3">
        <v>1.6385938809979073</v>
      </c>
      <c r="K14" s="3">
        <v>0.41372700912183258</v>
      </c>
      <c r="L14" s="3">
        <v>3.1677810172776413</v>
      </c>
      <c r="N14" s="2">
        <v>7.5885451611081192E-2</v>
      </c>
      <c r="O14" s="2">
        <v>9.6975673945051827E-2</v>
      </c>
      <c r="P14" s="2">
        <v>-1.4639874730606187E-2</v>
      </c>
      <c r="Q14" s="2">
        <v>5.7661090077619118E-2</v>
      </c>
      <c r="R14" s="2">
        <v>8.0692938969130247E-3</v>
      </c>
      <c r="S14" s="2">
        <v>7.0301711295241556E-2</v>
      </c>
      <c r="T14" s="2">
        <v>1.5209576690964757E-2</v>
      </c>
      <c r="U14" s="2">
        <v>7.6289770263611688E-3</v>
      </c>
      <c r="V14" s="2">
        <v>9.3166632326430146E-2</v>
      </c>
      <c r="W14" s="2">
        <v>1.9360802918907512E-2</v>
      </c>
    </row>
    <row r="15" spans="2:23" x14ac:dyDescent="0.25">
      <c r="B15">
        <v>10</v>
      </c>
      <c r="C15" s="3">
        <v>6.7414462568697298</v>
      </c>
      <c r="D15" s="3">
        <v>8.8955081750546334</v>
      </c>
      <c r="E15" s="3">
        <v>5.259809555421354</v>
      </c>
      <c r="F15" s="3">
        <v>2.5582164178212583</v>
      </c>
      <c r="G15" s="3">
        <v>1.2951778742857478</v>
      </c>
      <c r="H15" s="3">
        <v>5.4052690131114396</v>
      </c>
      <c r="I15" s="3">
        <v>6.260732104674088</v>
      </c>
      <c r="J15" s="3">
        <v>6.4639310686524967</v>
      </c>
      <c r="K15" s="3">
        <v>7.5256434077894045</v>
      </c>
      <c r="L15" s="3">
        <v>9.2740770018743284</v>
      </c>
      <c r="N15" s="2">
        <v>6.1603169437105407E-2</v>
      </c>
      <c r="O15" s="2">
        <v>6.5203658240250331E-2</v>
      </c>
      <c r="P15" s="2">
        <v>5.7028590806807361E-2</v>
      </c>
      <c r="Q15" s="2">
        <v>5.7571104788332134E-2</v>
      </c>
      <c r="R15" s="2">
        <v>1.5777548154118585E-2</v>
      </c>
      <c r="S15" s="2">
        <v>-1.2537878550623894E-2</v>
      </c>
      <c r="T15" s="2">
        <v>-3.2704866229909361E-3</v>
      </c>
      <c r="U15" s="2">
        <v>5.9253300446719004E-2</v>
      </c>
      <c r="V15" s="2">
        <v>3.6993496188672925E-2</v>
      </c>
      <c r="W15" s="2">
        <v>9.7341971161221119E-2</v>
      </c>
    </row>
    <row r="16" spans="2:23" x14ac:dyDescent="0.25">
      <c r="B16">
        <v>11</v>
      </c>
      <c r="C16" s="3">
        <v>8.0636332610606622</v>
      </c>
      <c r="D16" s="3">
        <v>9.4735583540117627</v>
      </c>
      <c r="E16" s="3">
        <v>2.9699815216448675</v>
      </c>
      <c r="F16" s="3">
        <v>8.932328765925984</v>
      </c>
      <c r="G16" s="3">
        <v>3.179256159634444</v>
      </c>
      <c r="H16" s="3">
        <v>1.7699625212895831</v>
      </c>
      <c r="I16" s="3">
        <v>3.0579313347506032</v>
      </c>
      <c r="J16" s="3">
        <v>1.9874552332353479</v>
      </c>
      <c r="K16" s="3">
        <v>9.1649552026102388</v>
      </c>
      <c r="L16" s="3">
        <v>5.7475016845485918</v>
      </c>
      <c r="N16" s="2">
        <v>8.577513970100091E-2</v>
      </c>
      <c r="O16" s="2">
        <v>-2.2340702938969566E-3</v>
      </c>
      <c r="P16" s="2">
        <v>4.448914147453864E-2</v>
      </c>
      <c r="Q16" s="2">
        <v>7.7290568408545854E-3</v>
      </c>
      <c r="R16" s="2">
        <v>5.866690650766368E-2</v>
      </c>
      <c r="S16" s="2">
        <v>8.8781041297632313E-2</v>
      </c>
      <c r="T16" s="2">
        <v>8.9978567271373766E-3</v>
      </c>
      <c r="U16" s="2">
        <v>-1.1690249998295635E-2</v>
      </c>
      <c r="V16" s="2">
        <v>-1.4775116338336121E-2</v>
      </c>
      <c r="W16" s="2">
        <v>5.0849976769084759E-2</v>
      </c>
    </row>
    <row r="17" spans="2:23" x14ac:dyDescent="0.25">
      <c r="B17">
        <v>12</v>
      </c>
      <c r="C17" s="3">
        <v>1.0641476088933277</v>
      </c>
      <c r="D17" s="3">
        <v>8.4570623234225515</v>
      </c>
      <c r="E17" s="3">
        <v>6.4292219655846461</v>
      </c>
      <c r="F17" s="3">
        <v>3.6327214777568253</v>
      </c>
      <c r="G17" s="3">
        <v>3.6253249718914882</v>
      </c>
      <c r="H17" s="3">
        <v>5.6509675223081377</v>
      </c>
      <c r="I17" s="3">
        <v>9.3202028788809006</v>
      </c>
      <c r="J17" s="3">
        <v>5.017731676064777</v>
      </c>
      <c r="K17" s="3">
        <v>5.0347881749461187</v>
      </c>
      <c r="L17" s="3">
        <v>7.1741387687896561</v>
      </c>
      <c r="N17" s="2">
        <v>6.551679548342397E-3</v>
      </c>
      <c r="O17" s="2">
        <v>7.048202161015292E-2</v>
      </c>
      <c r="P17" s="2">
        <v>-1.3158200889700482E-2</v>
      </c>
      <c r="Q17" s="2">
        <v>7.8435786938358898E-2</v>
      </c>
      <c r="R17" s="2">
        <v>3.3512459573885336E-2</v>
      </c>
      <c r="S17" s="2">
        <v>1.7036786820154467E-2</v>
      </c>
      <c r="T17" s="2">
        <v>8.2108117277062465E-2</v>
      </c>
      <c r="U17" s="2">
        <v>3.5890057869553293E-2</v>
      </c>
      <c r="V17" s="2">
        <v>6.4866519126041175E-2</v>
      </c>
      <c r="W17" s="2">
        <v>3.7428420545459182E-2</v>
      </c>
    </row>
    <row r="18" spans="2:23" x14ac:dyDescent="0.25">
      <c r="B18">
        <v>13</v>
      </c>
      <c r="C18" s="3">
        <v>3.0396092131665831</v>
      </c>
      <c r="D18" s="3">
        <v>8.4281938648020542</v>
      </c>
      <c r="E18" s="3">
        <v>9.1343381917430726</v>
      </c>
      <c r="F18" s="3">
        <v>7.1439913420916143</v>
      </c>
      <c r="G18" s="3">
        <v>5.913858590886055</v>
      </c>
      <c r="H18" s="3">
        <v>7.8982711899140874</v>
      </c>
      <c r="I18" s="3">
        <v>9.5350529169327629</v>
      </c>
      <c r="J18" s="3">
        <v>7.6459646462565347</v>
      </c>
      <c r="K18" s="3">
        <v>5.7415197258564419</v>
      </c>
      <c r="L18" s="3">
        <v>3.2193130394137914</v>
      </c>
      <c r="N18" s="2">
        <v>6.457538761533288E-2</v>
      </c>
      <c r="O18" s="2">
        <v>9.0261961730286153E-2</v>
      </c>
      <c r="P18" s="2">
        <v>5.9387183502388474E-2</v>
      </c>
      <c r="Q18" s="2">
        <v>4.61354664987879E-2</v>
      </c>
      <c r="R18" s="2">
        <v>3.5006492790242261E-2</v>
      </c>
      <c r="S18" s="2">
        <v>3.3176761803126578E-2</v>
      </c>
      <c r="T18" s="2">
        <v>2.5023793763704876E-2</v>
      </c>
      <c r="U18" s="2">
        <v>-1.0578809372013756E-2</v>
      </c>
      <c r="V18" s="2">
        <v>2.6534500317165168E-2</v>
      </c>
      <c r="W18" s="2">
        <v>1.3564870440121442E-2</v>
      </c>
    </row>
    <row r="19" spans="2:23" x14ac:dyDescent="0.25">
      <c r="B19">
        <v>14</v>
      </c>
      <c r="C19" s="3">
        <v>8.7728335462400402</v>
      </c>
      <c r="D19" s="3">
        <v>2.566356869566274</v>
      </c>
      <c r="E19" s="3">
        <v>3.9859358026683123</v>
      </c>
      <c r="F19" s="3">
        <v>2.1156112097406465</v>
      </c>
      <c r="G19" s="3">
        <v>7.0061809346917769</v>
      </c>
      <c r="H19" s="3">
        <v>5.7785013630416406</v>
      </c>
      <c r="I19" s="3">
        <v>6.1121993044658272</v>
      </c>
      <c r="J19" s="3">
        <v>8.9253349074787955</v>
      </c>
      <c r="K19" s="3">
        <v>2.0467398719736885</v>
      </c>
      <c r="L19" s="3">
        <v>5.6972269893359204</v>
      </c>
      <c r="N19" s="2">
        <v>-1.4259923154557024E-2</v>
      </c>
      <c r="O19" s="2">
        <v>9.3001488515633349E-4</v>
      </c>
      <c r="P19" s="2">
        <v>8.7748151697390933E-2</v>
      </c>
      <c r="Q19" s="2">
        <v>-9.299266977669746E-3</v>
      </c>
      <c r="R19" s="2">
        <v>7.0719224757991084E-2</v>
      </c>
      <c r="S19" s="2">
        <v>7.0783744575988142E-2</v>
      </c>
      <c r="T19" s="2">
        <v>3.6281502917877559E-2</v>
      </c>
      <c r="U19" s="2">
        <v>7.9139425752810799E-2</v>
      </c>
      <c r="V19" s="2">
        <v>5.4189446121666915E-2</v>
      </c>
      <c r="W19" s="2">
        <v>6.1132946128974464E-3</v>
      </c>
    </row>
    <row r="20" spans="2:23" x14ac:dyDescent="0.25">
      <c r="B20">
        <v>15</v>
      </c>
      <c r="C20" s="3">
        <v>1.1694959434193708</v>
      </c>
      <c r="D20" s="3">
        <v>1.7410136866476955</v>
      </c>
      <c r="E20" s="3">
        <v>1.0169516673170997</v>
      </c>
      <c r="F20" s="3">
        <v>0.52337094417613472</v>
      </c>
      <c r="G20" s="3">
        <v>6.1243223703127292</v>
      </c>
      <c r="H20" s="3">
        <v>0.48198984132538647</v>
      </c>
      <c r="I20" s="3">
        <v>3.4967312350346527</v>
      </c>
      <c r="J20" s="3">
        <v>1.3380061094348494</v>
      </c>
      <c r="K20" s="3">
        <v>2.8797269551524218</v>
      </c>
      <c r="L20" s="3">
        <v>2.8929659055313683</v>
      </c>
      <c r="N20" s="2">
        <v>-5.1095282976160172E-4</v>
      </c>
      <c r="O20" s="2">
        <v>7.9642407531977724E-3</v>
      </c>
      <c r="P20" s="2">
        <v>8.3554557176811456E-2</v>
      </c>
      <c r="Q20" s="2">
        <v>4.4294603031183502E-2</v>
      </c>
      <c r="R20" s="2">
        <v>5.1524026550660712E-2</v>
      </c>
      <c r="S20" s="2">
        <v>-1.4601712600180866E-2</v>
      </c>
      <c r="T20" s="2">
        <v>-1.6996351459005916E-3</v>
      </c>
      <c r="U20" s="2">
        <v>5.1185494087305855E-2</v>
      </c>
      <c r="V20" s="2">
        <v>1.2686929738324262E-3</v>
      </c>
      <c r="W20" s="2">
        <v>1.838984384116794E-2</v>
      </c>
    </row>
    <row r="21" spans="2:23" x14ac:dyDescent="0.25">
      <c r="B21">
        <v>16</v>
      </c>
      <c r="C21" s="3">
        <v>4.666659986407856</v>
      </c>
      <c r="D21" s="3">
        <v>7.2359011526173465</v>
      </c>
      <c r="E21" s="3">
        <v>6.9617614305204256</v>
      </c>
      <c r="F21" s="3">
        <v>4.2086467824439433</v>
      </c>
      <c r="G21" s="3">
        <v>5.1012683994725023</v>
      </c>
      <c r="H21" s="3">
        <v>0.89661006505951546</v>
      </c>
      <c r="I21" s="3">
        <v>2.6824888305873449</v>
      </c>
      <c r="J21" s="3">
        <v>3.7316109278331044</v>
      </c>
      <c r="K21" s="3">
        <v>1.3406155161727551</v>
      </c>
      <c r="L21" s="3">
        <v>7.0358951440160045</v>
      </c>
      <c r="N21" s="2">
        <v>2.3348996392064104E-2</v>
      </c>
      <c r="O21" s="2">
        <v>6.4208366711934112E-2</v>
      </c>
      <c r="P21" s="2">
        <v>9.3392999309631283E-2</v>
      </c>
      <c r="Q21" s="2">
        <v>-1.1719209889876998E-2</v>
      </c>
      <c r="R21" s="2">
        <v>-1.5368807466092541E-2</v>
      </c>
      <c r="S21" s="2">
        <v>5.433796279326554E-2</v>
      </c>
      <c r="T21" s="2">
        <v>8.3612551454147963E-3</v>
      </c>
      <c r="U21" s="2">
        <v>5.5190236764379869E-2</v>
      </c>
      <c r="V21" s="2">
        <v>4.8339914311607321E-2</v>
      </c>
      <c r="W21" s="2">
        <v>-1.9015597036723297E-2</v>
      </c>
    </row>
    <row r="22" spans="2:23" x14ac:dyDescent="0.25">
      <c r="B22">
        <v>17</v>
      </c>
      <c r="C22" s="3">
        <v>1.903381727619291</v>
      </c>
      <c r="D22" s="3">
        <v>6.0401530675199524</v>
      </c>
      <c r="E22" s="3">
        <v>3.2391757187648142</v>
      </c>
      <c r="F22" s="3">
        <v>9.9173202210988762</v>
      </c>
      <c r="G22" s="3">
        <v>6.4382151819537645</v>
      </c>
      <c r="H22" s="3">
        <v>8.8773568742591848</v>
      </c>
      <c r="I22" s="3">
        <v>0.37641568396949765</v>
      </c>
      <c r="J22" s="3">
        <v>2.2924088051824345</v>
      </c>
      <c r="K22" s="3">
        <v>5.4414797490343894</v>
      </c>
      <c r="L22" s="3">
        <v>2.1677071147923899</v>
      </c>
      <c r="N22" s="2">
        <v>7.2651212681449806E-2</v>
      </c>
      <c r="O22" s="2">
        <v>-1.6915184221297844E-2</v>
      </c>
      <c r="P22" s="2">
        <v>3.2167251401433186E-2</v>
      </c>
      <c r="Q22" s="2">
        <v>5.265960107687169E-2</v>
      </c>
      <c r="R22" s="2">
        <v>4.7202741300562123E-2</v>
      </c>
      <c r="S22" s="2">
        <v>-6.2083742628463948E-3</v>
      </c>
      <c r="T22" s="2">
        <v>5.0454892156171424E-2</v>
      </c>
      <c r="U22" s="2">
        <v>8.9597389164543587E-2</v>
      </c>
      <c r="V22" s="2">
        <v>-1.3178477726660691E-2</v>
      </c>
      <c r="W22" s="2">
        <v>3.6321919704843539E-2</v>
      </c>
    </row>
    <row r="23" spans="2:23" x14ac:dyDescent="0.25">
      <c r="B23">
        <v>18</v>
      </c>
      <c r="C23" s="3">
        <v>7.9903255564181848</v>
      </c>
      <c r="D23" s="3">
        <v>9.4315239122023868</v>
      </c>
      <c r="E23" s="3">
        <v>0.71360713658183417</v>
      </c>
      <c r="F23" s="3">
        <v>7.5546284117236615</v>
      </c>
      <c r="G23" s="3">
        <v>1.9502410972198825</v>
      </c>
      <c r="H23" s="3">
        <v>7.4963221478388196</v>
      </c>
      <c r="I23" s="3">
        <v>9.3943084629756708</v>
      </c>
      <c r="J23" s="3">
        <v>3.8887539456507314</v>
      </c>
      <c r="K23" s="3">
        <v>8.4706668263006257</v>
      </c>
      <c r="L23" s="3">
        <v>6.9391601134206233</v>
      </c>
      <c r="N23" s="2">
        <v>2.3937651048730076E-2</v>
      </c>
      <c r="O23" s="2">
        <v>-6.7135675602621875E-4</v>
      </c>
      <c r="P23" s="2">
        <v>1.4819069384289427E-2</v>
      </c>
      <c r="Q23" s="2">
        <v>8.9544180858742578E-2</v>
      </c>
      <c r="R23" s="2">
        <v>4.4326029233363831E-2</v>
      </c>
      <c r="S23" s="2">
        <v>-1.570743812147285E-2</v>
      </c>
      <c r="T23" s="2">
        <v>9.5761755065854173E-2</v>
      </c>
      <c r="U23" s="2">
        <v>4.3584255272893072E-2</v>
      </c>
      <c r="V23" s="2">
        <v>1.8086484808915202E-2</v>
      </c>
      <c r="W23" s="2">
        <v>8.9651547720103933E-2</v>
      </c>
    </row>
    <row r="24" spans="2:23" x14ac:dyDescent="0.25">
      <c r="B24">
        <v>19</v>
      </c>
      <c r="C24" s="3">
        <v>3.6752256615844345</v>
      </c>
      <c r="D24" s="3">
        <v>4.9582956062583294</v>
      </c>
      <c r="E24" s="3">
        <v>0.14562254327713187</v>
      </c>
      <c r="F24" s="3">
        <v>2.0314156909252903</v>
      </c>
      <c r="G24" s="3">
        <v>4.7923410197446383</v>
      </c>
      <c r="H24" s="3">
        <v>9.0593235570348281</v>
      </c>
      <c r="I24" s="3">
        <v>5.3133211714528041</v>
      </c>
      <c r="J24" s="3">
        <v>2.8399228277367419</v>
      </c>
      <c r="K24" s="3">
        <v>3.195512027160027</v>
      </c>
      <c r="L24" s="3">
        <v>2.7874658182599243</v>
      </c>
      <c r="N24" s="2">
        <v>4.8493510942702489E-2</v>
      </c>
      <c r="O24" s="2">
        <v>8.060316213703822E-2</v>
      </c>
      <c r="P24" s="2">
        <v>-1.143745775492569E-2</v>
      </c>
      <c r="Q24" s="2">
        <v>7.1186777896990266E-2</v>
      </c>
      <c r="R24" s="2">
        <v>-1.4172506499898213E-2</v>
      </c>
      <c r="S24" s="2">
        <v>7.9054372933227271E-2</v>
      </c>
      <c r="T24" s="2">
        <v>5.6672159352453885E-2</v>
      </c>
      <c r="U24" s="2">
        <v>-1.1774115446840407E-3</v>
      </c>
      <c r="V24" s="2">
        <v>6.578503981955644E-2</v>
      </c>
      <c r="W24" s="2">
        <v>7.4284556778101279E-3</v>
      </c>
    </row>
    <row r="25" spans="2:23" x14ac:dyDescent="0.25">
      <c r="B25">
        <v>20</v>
      </c>
      <c r="C25" s="3">
        <v>7.484972365493654</v>
      </c>
      <c r="D25" s="3">
        <v>5.9252390584093089</v>
      </c>
      <c r="E25" s="3">
        <v>0.98578886964069801</v>
      </c>
      <c r="F25" s="3">
        <v>0.77069141001442798</v>
      </c>
      <c r="G25" s="3">
        <v>1.8586611074395265</v>
      </c>
      <c r="H25" s="3">
        <v>6.9741900598685378</v>
      </c>
      <c r="I25" s="3">
        <v>7.5153384055393149</v>
      </c>
      <c r="J25" s="3">
        <v>8.4771057234697924</v>
      </c>
      <c r="K25" s="3">
        <v>9.5832286291065438E-2</v>
      </c>
      <c r="L25" s="3">
        <v>2.757816626756362</v>
      </c>
      <c r="N25" s="2">
        <v>9.6208353122895232E-2</v>
      </c>
      <c r="O25" s="2">
        <v>9.9594541644020498E-2</v>
      </c>
      <c r="P25" s="2">
        <v>5.9651443206336953E-3</v>
      </c>
      <c r="Q25" s="2">
        <v>6.7145889233518913E-2</v>
      </c>
      <c r="R25" s="2">
        <v>9.3340182636000121E-2</v>
      </c>
      <c r="S25" s="2">
        <v>7.6945128648723354E-2</v>
      </c>
      <c r="T25" s="2">
        <v>2.0792306738662867E-2</v>
      </c>
      <c r="U25" s="2">
        <v>2.4634839116880643E-3</v>
      </c>
      <c r="V25" s="2">
        <v>-1.549456666831461E-2</v>
      </c>
      <c r="W25" s="2">
        <v>5.7983253768815426E-2</v>
      </c>
    </row>
    <row r="26" spans="2:23" x14ac:dyDescent="0.25">
      <c r="B26">
        <v>21</v>
      </c>
      <c r="C26" s="3">
        <v>6.9980730770627524</v>
      </c>
      <c r="D26" s="3">
        <v>3.5018574226702412</v>
      </c>
      <c r="E26" s="3">
        <v>5.0740903449566686</v>
      </c>
      <c r="F26" s="3">
        <v>3.5156162246187392</v>
      </c>
      <c r="G26" s="3">
        <v>6.685937629894009</v>
      </c>
      <c r="H26" s="3">
        <v>9.8340248489331223</v>
      </c>
      <c r="I26" s="3">
        <v>7.5257106727905487</v>
      </c>
      <c r="J26" s="3">
        <v>7.308987829859027</v>
      </c>
      <c r="K26" s="3">
        <v>8.9654001761838096</v>
      </c>
      <c r="L26" s="3">
        <v>8.6136037872834503</v>
      </c>
      <c r="N26" s="2">
        <v>2.8900483383130105E-2</v>
      </c>
      <c r="O26" s="2">
        <v>9.4395634667409245E-2</v>
      </c>
      <c r="P26" s="2">
        <v>3.1720136569075422E-2</v>
      </c>
      <c r="Q26" s="2">
        <v>7.9017318761105279E-2</v>
      </c>
      <c r="R26" s="2">
        <v>3.3633742760433405E-2</v>
      </c>
      <c r="S26" s="2">
        <v>3.8549512553608695E-2</v>
      </c>
      <c r="T26" s="2">
        <v>5.0414082985221972E-3</v>
      </c>
      <c r="U26" s="2">
        <v>5.6665924978564999E-2</v>
      </c>
      <c r="V26" s="2">
        <v>3.0636763608654985E-3</v>
      </c>
      <c r="W26" s="2">
        <v>4.7095925551761939E-2</v>
      </c>
    </row>
    <row r="27" spans="2:23" x14ac:dyDescent="0.25">
      <c r="B27">
        <v>22</v>
      </c>
      <c r="C27" s="3">
        <v>0.25231255336291669</v>
      </c>
      <c r="D27" s="3">
        <v>5.421672192619206</v>
      </c>
      <c r="E27" s="3">
        <v>2.3808483065535802</v>
      </c>
      <c r="F27" s="3">
        <v>0.86165600158018218</v>
      </c>
      <c r="G27" s="3">
        <v>0.76260440087071557</v>
      </c>
      <c r="H27" s="3">
        <v>3.8838043860816707</v>
      </c>
      <c r="I27" s="3">
        <v>7.7723313824513216</v>
      </c>
      <c r="J27" s="3">
        <v>9.9547248080430091</v>
      </c>
      <c r="K27" s="3">
        <v>6.1035923539766612</v>
      </c>
      <c r="L27" s="3">
        <v>3.1032186446106591</v>
      </c>
      <c r="N27" s="2">
        <v>-8.1897719692382159E-3</v>
      </c>
      <c r="O27" s="2">
        <v>-3.5895852563394733E-3</v>
      </c>
      <c r="P27" s="2">
        <v>2.7126207279575921E-2</v>
      </c>
      <c r="Q27" s="2">
        <v>3.11873998431141E-2</v>
      </c>
      <c r="R27" s="2">
        <v>-8.3832998784702899E-3</v>
      </c>
      <c r="S27" s="2">
        <v>2.8651312676080991E-2</v>
      </c>
      <c r="T27" s="2">
        <v>4.7749024601046755E-2</v>
      </c>
      <c r="U27" s="2">
        <v>-1.569716378420544E-2</v>
      </c>
      <c r="V27" s="2">
        <v>6.1298318366259805E-2</v>
      </c>
      <c r="W27" s="2">
        <v>-1.9197268375523872E-2</v>
      </c>
    </row>
    <row r="28" spans="2:23" x14ac:dyDescent="0.25">
      <c r="B28">
        <v>23</v>
      </c>
      <c r="C28" s="3">
        <v>5.1157239702241251</v>
      </c>
      <c r="D28" s="3">
        <v>6.527949946124691</v>
      </c>
      <c r="E28" s="3">
        <v>5.4818512419429553</v>
      </c>
      <c r="F28" s="3">
        <v>0.55366093894687718</v>
      </c>
      <c r="G28" s="3">
        <v>9.3776330941570034</v>
      </c>
      <c r="H28" s="3">
        <v>3.2178024891824752</v>
      </c>
      <c r="I28" s="3">
        <v>9.9746948904067203</v>
      </c>
      <c r="J28" s="3">
        <v>3.1265601614433889</v>
      </c>
      <c r="K28" s="3">
        <v>8.6214987318587042</v>
      </c>
      <c r="L28" s="3">
        <v>9.6331996940161382</v>
      </c>
      <c r="N28" s="2">
        <v>5.9249873324970947E-2</v>
      </c>
      <c r="O28" s="2">
        <v>9.7808746152321421E-2</v>
      </c>
      <c r="P28" s="2">
        <v>6.9595655049805721E-2</v>
      </c>
      <c r="Q28" s="2">
        <v>4.1093528234799601E-2</v>
      </c>
      <c r="R28" s="2">
        <v>7.6745163386225612E-2</v>
      </c>
      <c r="S28" s="2">
        <v>1.0478440455965275E-2</v>
      </c>
      <c r="T28" s="2">
        <v>1.0563075340243987E-2</v>
      </c>
      <c r="U28" s="2">
        <v>-1.1172799630247218E-2</v>
      </c>
      <c r="V28" s="2">
        <v>-6.7976731331625389E-3</v>
      </c>
      <c r="W28" s="2">
        <v>6.464194443388617E-2</v>
      </c>
    </row>
    <row r="29" spans="2:23" x14ac:dyDescent="0.25">
      <c r="B29">
        <v>24</v>
      </c>
      <c r="C29" s="3">
        <v>0.13965050738901086</v>
      </c>
      <c r="D29" s="3">
        <v>7.476652568747097</v>
      </c>
      <c r="E29" s="3">
        <v>7.9252569507059523</v>
      </c>
      <c r="F29" s="3">
        <v>5.5108198694520203</v>
      </c>
      <c r="G29" s="3">
        <v>4.1569434309858257</v>
      </c>
      <c r="H29" s="3">
        <v>4.0054120473748656</v>
      </c>
      <c r="I29" s="3">
        <v>8.836177588099261</v>
      </c>
      <c r="J29" s="3">
        <v>9.8770762120318238</v>
      </c>
      <c r="K29" s="3">
        <v>0.49504050038927994</v>
      </c>
      <c r="L29" s="3">
        <v>1.8544761545249799</v>
      </c>
      <c r="N29" s="2">
        <v>3.2683089473460727E-2</v>
      </c>
      <c r="O29" s="2">
        <v>4.9104767860988136E-2</v>
      </c>
      <c r="P29" s="2">
        <v>7.3001279448241516E-2</v>
      </c>
      <c r="Q29" s="2">
        <v>4.4785701580406331E-2</v>
      </c>
      <c r="R29" s="2">
        <v>-1.583747836658761E-2</v>
      </c>
      <c r="S29" s="2">
        <v>-1.1854380092122075E-2</v>
      </c>
      <c r="T29" s="2">
        <v>1.5269951126805903E-3</v>
      </c>
      <c r="U29" s="2">
        <v>1.1968544894557891E-3</v>
      </c>
      <c r="V29" s="2">
        <v>6.9704578836792458E-2</v>
      </c>
      <c r="W29" s="2">
        <v>2.5774965397954954E-2</v>
      </c>
    </row>
    <row r="30" spans="2:23" x14ac:dyDescent="0.25">
      <c r="B30">
        <v>25</v>
      </c>
      <c r="C30" s="3">
        <v>0.48690304511200377</v>
      </c>
      <c r="D30" s="3">
        <v>8.9966797669265208</v>
      </c>
      <c r="E30" s="3">
        <v>8.7462297736033161</v>
      </c>
      <c r="F30" s="3">
        <v>9.4772301869730633</v>
      </c>
      <c r="G30" s="3">
        <v>9.5862069067985871</v>
      </c>
      <c r="H30" s="3">
        <v>4.8831842587829204</v>
      </c>
      <c r="I30" s="3">
        <v>2.6898079878162617</v>
      </c>
      <c r="J30" s="3">
        <v>8.597204201179661</v>
      </c>
      <c r="K30" s="3">
        <v>8.9327884942038054</v>
      </c>
      <c r="L30" s="3">
        <v>9.9842918326302925</v>
      </c>
      <c r="N30" s="2">
        <v>4.7238176384371312E-3</v>
      </c>
      <c r="O30" s="2">
        <v>8.3432783885454539E-2</v>
      </c>
      <c r="P30" s="2">
        <v>-2.1730216351629125E-3</v>
      </c>
      <c r="Q30" s="2">
        <v>4.5659814479702784E-2</v>
      </c>
      <c r="R30" s="2">
        <v>6.7336790099470439E-2</v>
      </c>
      <c r="S30" s="2">
        <v>-1.7013849721281022E-2</v>
      </c>
      <c r="T30" s="2">
        <v>7.7264654298016822E-3</v>
      </c>
      <c r="U30" s="2">
        <v>7.919039930389811E-2</v>
      </c>
      <c r="V30" s="2">
        <v>4.5017776702431886E-2</v>
      </c>
      <c r="W30" s="2">
        <v>-2.1373277570779226E-3</v>
      </c>
    </row>
    <row r="31" spans="2:23" x14ac:dyDescent="0.25">
      <c r="B31">
        <v>26</v>
      </c>
      <c r="C31" s="3">
        <v>1.9985960004351566</v>
      </c>
      <c r="D31" s="3">
        <v>1.4284646500359477</v>
      </c>
      <c r="E31" s="3">
        <v>2.8289826495865777</v>
      </c>
      <c r="F31" s="3">
        <v>5.811289700984795</v>
      </c>
      <c r="G31" s="3">
        <v>4.233161704659647</v>
      </c>
      <c r="H31" s="3">
        <v>3.9406401781454226</v>
      </c>
      <c r="I31" s="3">
        <v>5.0566440347150641</v>
      </c>
      <c r="J31" s="3">
        <v>4.5533242657211801</v>
      </c>
      <c r="K31" s="3">
        <v>8.6565465002400437</v>
      </c>
      <c r="L31" s="3">
        <v>5.9653062380515953</v>
      </c>
      <c r="N31" s="2">
        <v>-1.3295237913105204E-2</v>
      </c>
      <c r="O31" s="2">
        <v>7.764293866953792E-2</v>
      </c>
      <c r="P31" s="2">
        <v>4.5873088153580974E-2</v>
      </c>
      <c r="Q31" s="2">
        <v>1.7864171132162095E-2</v>
      </c>
      <c r="R31" s="2">
        <v>9.2570323445673383E-2</v>
      </c>
      <c r="S31" s="2">
        <v>2.8598117496017452E-2</v>
      </c>
      <c r="T31" s="2">
        <v>8.5904720408190735E-2</v>
      </c>
      <c r="U31" s="2">
        <v>3.4648147211175442E-3</v>
      </c>
      <c r="V31" s="2">
        <v>8.9536222566207191E-2</v>
      </c>
      <c r="W31" s="2">
        <v>7.2757347433905911E-2</v>
      </c>
    </row>
    <row r="32" spans="2:23" x14ac:dyDescent="0.25">
      <c r="B32">
        <v>27</v>
      </c>
      <c r="C32" s="3">
        <v>1.7449514242961695</v>
      </c>
      <c r="D32" s="3">
        <v>3.3162314872690937</v>
      </c>
      <c r="E32" s="3">
        <v>4.0750999377651231</v>
      </c>
      <c r="F32" s="3">
        <v>7.6059490311655695</v>
      </c>
      <c r="G32" s="3">
        <v>7.3271335135928206E-2</v>
      </c>
      <c r="H32" s="3">
        <v>7.5852216102024421</v>
      </c>
      <c r="I32" s="3">
        <v>6.8415929818209431</v>
      </c>
      <c r="J32" s="3">
        <v>7.0314201472312572</v>
      </c>
      <c r="K32" s="3">
        <v>3.585980296764204</v>
      </c>
      <c r="L32" s="3">
        <v>0.45627355152392801</v>
      </c>
      <c r="N32" s="2">
        <v>3.9099062809796775E-2</v>
      </c>
      <c r="O32" s="2">
        <v>-1.6554779346581009E-2</v>
      </c>
      <c r="P32" s="2">
        <v>-8.8100898790584165E-3</v>
      </c>
      <c r="Q32" s="2">
        <v>-1.43111960986088E-2</v>
      </c>
      <c r="R32" s="2">
        <v>2.6217441005450693E-2</v>
      </c>
      <c r="S32" s="2">
        <v>8.8375691023611536E-2</v>
      </c>
      <c r="T32" s="2">
        <v>5.6740904328214138E-3</v>
      </c>
      <c r="U32" s="2">
        <v>2.4433574547309076E-2</v>
      </c>
      <c r="V32" s="2">
        <v>8.4986876644341652E-2</v>
      </c>
      <c r="W32" s="2">
        <v>3.8744929015373797E-2</v>
      </c>
    </row>
    <row r="33" spans="2:23" x14ac:dyDescent="0.25">
      <c r="B33">
        <v>28</v>
      </c>
      <c r="C33" s="3">
        <v>1.5835863119449667</v>
      </c>
      <c r="D33" s="3">
        <v>7.4448035045452388E-2</v>
      </c>
      <c r="E33" s="3">
        <v>2.2718734792981099</v>
      </c>
      <c r="F33" s="3">
        <v>5.3077165760956717</v>
      </c>
      <c r="G33" s="3">
        <v>9.6156782939005137</v>
      </c>
      <c r="H33" s="3">
        <v>1.7524236564071638</v>
      </c>
      <c r="I33" s="3">
        <v>2.6690476776148886</v>
      </c>
      <c r="J33" s="3">
        <v>6.0341104466072188</v>
      </c>
      <c r="K33" s="3">
        <v>4.7701026199893581</v>
      </c>
      <c r="L33" s="3">
        <v>9.2402208981072231</v>
      </c>
      <c r="N33" s="2">
        <v>-6.8670037342818853E-3</v>
      </c>
      <c r="O33" s="2">
        <v>1.2485146223097789E-2</v>
      </c>
      <c r="P33" s="2">
        <v>2.7290272458336644E-3</v>
      </c>
      <c r="Q33" s="2">
        <v>2.3260852398898763E-2</v>
      </c>
      <c r="R33" s="2">
        <v>9.3748226178761995E-2</v>
      </c>
      <c r="S33" s="2">
        <v>8.1552807495910651E-2</v>
      </c>
      <c r="T33" s="2">
        <v>7.2600378852687761E-2</v>
      </c>
      <c r="U33" s="2">
        <v>9.1932981115515795E-3</v>
      </c>
      <c r="V33" s="2">
        <v>9.4347458851047186E-2</v>
      </c>
      <c r="W33" s="2">
        <v>4.4296220011162846E-2</v>
      </c>
    </row>
    <row r="34" spans="2:23" x14ac:dyDescent="0.25">
      <c r="B34">
        <v>29</v>
      </c>
      <c r="C34" s="3">
        <v>0.77200049399751669</v>
      </c>
      <c r="D34" s="3">
        <v>3.6581650613878338</v>
      </c>
      <c r="E34" s="3">
        <v>3.1840652551027935</v>
      </c>
      <c r="F34" s="3">
        <v>6.927227709029296</v>
      </c>
      <c r="G34" s="3">
        <v>9.9081335325736006</v>
      </c>
      <c r="H34" s="3">
        <v>3.5834720705529479</v>
      </c>
      <c r="I34" s="3">
        <v>9.959118991454492</v>
      </c>
      <c r="J34" s="3">
        <v>6.5359526431634505</v>
      </c>
      <c r="K34" s="3">
        <v>9.9786492928159483</v>
      </c>
      <c r="L34" s="3">
        <v>1.600528638204175</v>
      </c>
      <c r="N34" s="2">
        <v>9.4870850882234195E-2</v>
      </c>
      <c r="O34" s="2">
        <v>6.0826829793743875E-2</v>
      </c>
      <c r="P34" s="2">
        <v>3.0431400424060579E-2</v>
      </c>
      <c r="Q34" s="2">
        <v>7.1688731561015753E-2</v>
      </c>
      <c r="R34" s="2">
        <v>-5.2736337071476284E-3</v>
      </c>
      <c r="S34" s="2">
        <v>1.3752930771986003E-2</v>
      </c>
      <c r="T34" s="2">
        <v>8.8972244901459593E-2</v>
      </c>
      <c r="U34" s="2">
        <v>2.1497445056302005E-2</v>
      </c>
      <c r="V34" s="2">
        <v>4.0784271572965672E-2</v>
      </c>
      <c r="W34" s="2">
        <v>3.0883119081365682E-2</v>
      </c>
    </row>
    <row r="35" spans="2:23" x14ac:dyDescent="0.25">
      <c r="B35">
        <v>30</v>
      </c>
      <c r="C35" s="3">
        <v>5.2892042371371151</v>
      </c>
      <c r="D35" s="3">
        <v>0.60429345117857802</v>
      </c>
      <c r="E35" s="3">
        <v>2.1670659414345605</v>
      </c>
      <c r="F35" s="3">
        <v>9.6547870654976506</v>
      </c>
      <c r="G35" s="3">
        <v>9.1727766722386601</v>
      </c>
      <c r="H35" s="3">
        <v>1.5803472975207788</v>
      </c>
      <c r="I35" s="3">
        <v>7.237673072384939</v>
      </c>
      <c r="J35" s="3">
        <v>1.3756442376753786</v>
      </c>
      <c r="K35" s="3">
        <v>6.976260620343238</v>
      </c>
      <c r="L35" s="3">
        <v>2.8895328599286096</v>
      </c>
      <c r="N35" s="2">
        <v>4.4000224390871902E-3</v>
      </c>
      <c r="O35" s="2">
        <v>6.6989413899737234E-3</v>
      </c>
      <c r="P35" s="2">
        <v>5.5265066666186399E-2</v>
      </c>
      <c r="Q35" s="2">
        <v>6.9426969721189224E-2</v>
      </c>
      <c r="R35" s="2">
        <v>2.6979358537670899E-2</v>
      </c>
      <c r="S35" s="2">
        <v>7.3755564881817726E-2</v>
      </c>
      <c r="T35" s="2">
        <v>1.3316010406884269E-2</v>
      </c>
      <c r="U35" s="2">
        <v>-1.4725244862893803E-2</v>
      </c>
      <c r="V35" s="2">
        <v>3.1376240620463999E-2</v>
      </c>
      <c r="W35" s="2">
        <v>5.2880595364969252E-2</v>
      </c>
    </row>
    <row r="36" spans="2:23" x14ac:dyDescent="0.25">
      <c r="B36">
        <v>31</v>
      </c>
      <c r="C36" s="3">
        <v>8.6595405481448608</v>
      </c>
      <c r="D36" s="3">
        <v>8.4288044993693987</v>
      </c>
      <c r="E36" s="3">
        <v>9.0898468352128194</v>
      </c>
      <c r="F36" s="3">
        <v>5.4515769604552009</v>
      </c>
      <c r="G36" s="3">
        <v>5.4046214053333568</v>
      </c>
      <c r="H36" s="3">
        <v>2.5202240452801239</v>
      </c>
      <c r="I36" s="3">
        <v>9.8983878750976366</v>
      </c>
      <c r="J36" s="3">
        <v>4.3334539043469986</v>
      </c>
      <c r="K36" s="3">
        <v>6.7384311081675952</v>
      </c>
      <c r="L36" s="3">
        <v>2.1020522454090971</v>
      </c>
      <c r="N36" s="2">
        <v>6.6073976820246905E-2</v>
      </c>
      <c r="O36" s="2">
        <v>1.7107187385149967E-2</v>
      </c>
      <c r="P36" s="2">
        <v>8.6135602317523013E-2</v>
      </c>
      <c r="Q36" s="2">
        <v>-1.3003053217624632E-2</v>
      </c>
      <c r="R36" s="2">
        <v>5.3309191110873122E-2</v>
      </c>
      <c r="S36" s="2">
        <v>8.5585530117403108E-2</v>
      </c>
      <c r="T36" s="2">
        <v>8.3878778726008837E-2</v>
      </c>
      <c r="U36" s="2">
        <v>9.9973813105774287E-2</v>
      </c>
      <c r="V36" s="2">
        <v>9.0193566241170559E-2</v>
      </c>
      <c r="W36" s="2">
        <v>5.1939380295656715E-2</v>
      </c>
    </row>
    <row r="37" spans="2:23" x14ac:dyDescent="0.25">
      <c r="B37">
        <v>32</v>
      </c>
      <c r="C37" s="3">
        <v>3.4195038540012557</v>
      </c>
      <c r="D37" s="3">
        <v>8.0492987843793333</v>
      </c>
      <c r="E37" s="3">
        <v>8.3452867283919847</v>
      </c>
      <c r="F37" s="3">
        <v>2.3620936314253447</v>
      </c>
      <c r="G37" s="3">
        <v>0.27771675261705542</v>
      </c>
      <c r="H37" s="3">
        <v>1.018915713543751</v>
      </c>
      <c r="I37" s="3">
        <v>2.108808022102977</v>
      </c>
      <c r="J37" s="3">
        <v>3.7415014297195528</v>
      </c>
      <c r="K37" s="3">
        <v>2.2200090189209556</v>
      </c>
      <c r="L37" s="3">
        <v>3.1329430258827093</v>
      </c>
      <c r="N37" s="2">
        <v>-1.2176233764355416E-2</v>
      </c>
      <c r="O37" s="2">
        <v>8.4815673101516886E-2</v>
      </c>
      <c r="P37" s="2">
        <v>2.4517096432310318E-2</v>
      </c>
      <c r="Q37" s="2">
        <v>7.30598146652401E-4</v>
      </c>
      <c r="R37" s="2">
        <v>6.4784082439509727E-2</v>
      </c>
      <c r="S37" s="2">
        <v>3.2992370864985396E-2</v>
      </c>
      <c r="T37" s="2">
        <v>-9.9637743538809713E-3</v>
      </c>
      <c r="U37" s="2">
        <v>-1.8941438821331244E-3</v>
      </c>
      <c r="V37" s="2">
        <v>8.2404033254057082E-2</v>
      </c>
      <c r="W37" s="2">
        <v>4.2017820458575092E-2</v>
      </c>
    </row>
    <row r="38" spans="2:23" x14ac:dyDescent="0.25">
      <c r="B38">
        <v>33</v>
      </c>
      <c r="C38" s="3">
        <v>8.9471812270065225</v>
      </c>
      <c r="D38" s="3">
        <v>3.6661219260629272</v>
      </c>
      <c r="E38" s="3">
        <v>3.0214953637676478</v>
      </c>
      <c r="F38" s="3">
        <v>9.0100972961038313</v>
      </c>
      <c r="G38" s="3">
        <v>2.8055646326353245</v>
      </c>
      <c r="H38" s="3">
        <v>2.9861499975476189</v>
      </c>
      <c r="I38" s="3">
        <v>9.3204562077458331</v>
      </c>
      <c r="J38" s="3">
        <v>3.7555389705771427</v>
      </c>
      <c r="K38" s="3">
        <v>8.1305411012495679</v>
      </c>
      <c r="L38" s="3">
        <v>5.0565182640694033</v>
      </c>
      <c r="N38" s="2">
        <v>1.0632565093960968E-2</v>
      </c>
      <c r="O38" s="2">
        <v>-8.5392756162264855E-3</v>
      </c>
      <c r="P38" s="2">
        <v>-1.6546188508679262E-2</v>
      </c>
      <c r="Q38" s="2">
        <v>8.287188855996161E-2</v>
      </c>
      <c r="R38" s="2">
        <v>2.0860591910981312E-2</v>
      </c>
      <c r="S38" s="2">
        <v>5.9621556355266753E-2</v>
      </c>
      <c r="T38" s="2">
        <v>4.7652132930440336E-2</v>
      </c>
      <c r="U38" s="2">
        <v>4.8962013436937818E-2</v>
      </c>
      <c r="V38" s="2">
        <v>-8.0235250943578688E-3</v>
      </c>
      <c r="W38" s="2">
        <v>4.9305840335291423E-2</v>
      </c>
    </row>
    <row r="39" spans="2:23" x14ac:dyDescent="0.25">
      <c r="B39">
        <v>34</v>
      </c>
      <c r="C39" s="3">
        <v>5.8376506051929278</v>
      </c>
      <c r="D39" s="3">
        <v>7.9643193079518406</v>
      </c>
      <c r="E39" s="3">
        <v>0.57548774335257291</v>
      </c>
      <c r="F39" s="3">
        <v>1.0977105689513678</v>
      </c>
      <c r="G39" s="3">
        <v>2.5804634760600385</v>
      </c>
      <c r="H39" s="3">
        <v>0.42323788284727493</v>
      </c>
      <c r="I39" s="3">
        <v>9.9990748596650363</v>
      </c>
      <c r="J39" s="3">
        <v>3.4212357649288871</v>
      </c>
      <c r="K39" s="3">
        <v>4.4985658156757378</v>
      </c>
      <c r="L39" s="3">
        <v>9.9170477443675633</v>
      </c>
      <c r="N39" s="2">
        <v>4.9016462546697781E-2</v>
      </c>
      <c r="O39" s="2">
        <v>-1.7322070201654865E-2</v>
      </c>
      <c r="P39" s="2">
        <v>4.4726758842345962E-2</v>
      </c>
      <c r="Q39" s="2">
        <v>6.6182831801762779E-2</v>
      </c>
      <c r="R39" s="2">
        <v>7.4523378713031413E-2</v>
      </c>
      <c r="S39" s="2">
        <v>-4.151756213323983E-3</v>
      </c>
      <c r="T39" s="2">
        <v>-9.021482604668939E-3</v>
      </c>
      <c r="U39" s="2">
        <v>4.6496652455376666E-2</v>
      </c>
      <c r="V39" s="2">
        <v>5.8813786223652034E-2</v>
      </c>
      <c r="W39" s="2">
        <v>2.4106320830139378E-2</v>
      </c>
    </row>
    <row r="40" spans="2:23" x14ac:dyDescent="0.25">
      <c r="B40">
        <v>35</v>
      </c>
      <c r="C40" s="3">
        <v>3.0010286502145478</v>
      </c>
      <c r="D40" s="3">
        <v>9.6559526571852707</v>
      </c>
      <c r="E40" s="3">
        <v>0.87838856610299443</v>
      </c>
      <c r="F40" s="3">
        <v>2.310257317569854</v>
      </c>
      <c r="G40" s="3">
        <v>9.3984369702356059</v>
      </c>
      <c r="H40" s="3">
        <v>3.4991106044765843</v>
      </c>
      <c r="I40" s="3">
        <v>8.1191937272804893</v>
      </c>
      <c r="J40" s="3">
        <v>1.1110593868606211</v>
      </c>
      <c r="K40" s="3">
        <v>3.0879315344725167</v>
      </c>
      <c r="L40" s="3">
        <v>8.993953748350151</v>
      </c>
      <c r="N40" s="2">
        <v>7.9601538994592075E-2</v>
      </c>
      <c r="O40" s="2">
        <v>3.7404500530884358E-2</v>
      </c>
      <c r="P40" s="2">
        <v>-1.5720255157506274E-2</v>
      </c>
      <c r="Q40" s="2">
        <v>-1.4487456061315993E-2</v>
      </c>
      <c r="R40" s="2">
        <v>2.564587571775322E-2</v>
      </c>
      <c r="S40" s="2">
        <v>-6.4244430937810699E-3</v>
      </c>
      <c r="T40" s="2">
        <v>8.5005634355329915E-2</v>
      </c>
      <c r="U40" s="2">
        <v>-1.4704389446080064E-2</v>
      </c>
      <c r="V40" s="2">
        <v>3.8417498358743266E-2</v>
      </c>
      <c r="W40" s="2">
        <v>8.6140933259212293E-2</v>
      </c>
    </row>
    <row r="41" spans="2:23" x14ac:dyDescent="0.25">
      <c r="B41">
        <v>36</v>
      </c>
      <c r="C41" s="3">
        <v>3.893998768813419</v>
      </c>
      <c r="D41" s="3">
        <v>1.286838388349375</v>
      </c>
      <c r="E41" s="3">
        <v>8.4761559052040027</v>
      </c>
      <c r="F41" s="3">
        <v>7.2068259852909131</v>
      </c>
      <c r="G41" s="3">
        <v>1.5708660638160543</v>
      </c>
      <c r="H41" s="3">
        <v>5.5942715601494104</v>
      </c>
      <c r="I41" s="3">
        <v>6.5857752229311108</v>
      </c>
      <c r="J41" s="3">
        <v>4.9863844048667927</v>
      </c>
      <c r="K41" s="3">
        <v>7.3957139661700486</v>
      </c>
      <c r="L41" s="3">
        <v>7.0061212733118268</v>
      </c>
      <c r="N41" s="2">
        <v>2.3866312967813465E-2</v>
      </c>
      <c r="O41" s="2">
        <v>7.5601727467846463E-2</v>
      </c>
      <c r="P41" s="2">
        <v>-5.3779233637343826E-4</v>
      </c>
      <c r="Q41" s="2">
        <v>5.1354667577544366E-2</v>
      </c>
      <c r="R41" s="2">
        <v>7.6251649634086996E-2</v>
      </c>
      <c r="S41" s="2">
        <v>4.1029238949238274E-3</v>
      </c>
      <c r="T41" s="2">
        <v>3.5674302380930625E-2</v>
      </c>
      <c r="U41" s="2">
        <v>1.4399754019713985E-2</v>
      </c>
      <c r="V41" s="2">
        <v>2.9508846736548817E-2</v>
      </c>
      <c r="W41" s="2">
        <v>8.3381848439484943E-2</v>
      </c>
    </row>
    <row r="42" spans="2:23" x14ac:dyDescent="0.25">
      <c r="B42">
        <v>37</v>
      </c>
      <c r="C42" s="3">
        <v>7.7035442194552015</v>
      </c>
      <c r="D42" s="3">
        <v>9.8855947343627601</v>
      </c>
      <c r="E42" s="3">
        <v>5.7376858547621428</v>
      </c>
      <c r="F42" s="3">
        <v>8.992312303066738</v>
      </c>
      <c r="G42" s="3">
        <v>9.5011638280650175</v>
      </c>
      <c r="H42" s="3">
        <v>6.3280164265475438</v>
      </c>
      <c r="I42" s="3">
        <v>2.9338707632747818E-2</v>
      </c>
      <c r="J42" s="3">
        <v>5.3203251226547454</v>
      </c>
      <c r="K42" s="3">
        <v>1.6925584835767615</v>
      </c>
      <c r="L42" s="3">
        <v>5.6090726484855749</v>
      </c>
      <c r="N42" s="2">
        <v>2.4720365084200117E-2</v>
      </c>
      <c r="O42" s="2">
        <v>8.0805652011618559E-3</v>
      </c>
      <c r="P42" s="2">
        <v>4.4298030106332917E-2</v>
      </c>
      <c r="Q42" s="2">
        <v>3.7967481508046838E-2</v>
      </c>
      <c r="R42" s="2">
        <v>-4.4458112350631226E-4</v>
      </c>
      <c r="S42" s="2">
        <v>1.1518039880071381E-2</v>
      </c>
      <c r="T42" s="2">
        <v>7.8996735972792845E-3</v>
      </c>
      <c r="U42" s="2">
        <v>3.1708492968541113E-2</v>
      </c>
      <c r="V42" s="2">
        <v>3.8603520301656341E-2</v>
      </c>
      <c r="W42" s="2">
        <v>6.9321569322962601E-2</v>
      </c>
    </row>
    <row r="43" spans="2:23" x14ac:dyDescent="0.25">
      <c r="B43">
        <v>38</v>
      </c>
      <c r="C43" s="3">
        <v>5.1365105661947332</v>
      </c>
      <c r="D43" s="3">
        <v>9.7449154961141353</v>
      </c>
      <c r="E43" s="3">
        <v>7.4115139652517801</v>
      </c>
      <c r="F43" s="3">
        <v>0.66652599906444343</v>
      </c>
      <c r="G43" s="3">
        <v>0.49265180350323901</v>
      </c>
      <c r="H43" s="3">
        <v>9.3375292969343455</v>
      </c>
      <c r="I43" s="3">
        <v>5.2290847185979832</v>
      </c>
      <c r="J43" s="3">
        <v>3.2616651024924259</v>
      </c>
      <c r="K43" s="3">
        <v>5.1072954327116005E-2</v>
      </c>
      <c r="L43" s="3">
        <v>4.8054207967072688</v>
      </c>
      <c r="N43" s="2">
        <v>4.1731354182992272E-2</v>
      </c>
      <c r="O43" s="2">
        <v>2.3549825537814446E-2</v>
      </c>
      <c r="P43" s="2">
        <v>5.8520621640214002E-2</v>
      </c>
      <c r="Q43" s="2">
        <v>5.7917447318522775E-2</v>
      </c>
      <c r="R43" s="2">
        <v>2.0134675706960693E-2</v>
      </c>
      <c r="S43" s="2">
        <v>2.0566748603952151E-2</v>
      </c>
      <c r="T43" s="2">
        <v>-1.3825069078228279E-2</v>
      </c>
      <c r="U43" s="2">
        <v>6.9468004048750184E-2</v>
      </c>
      <c r="V43" s="2">
        <v>4.7717358339363108E-2</v>
      </c>
      <c r="W43" s="2">
        <v>2.6416049485481371E-2</v>
      </c>
    </row>
    <row r="44" spans="2:23" x14ac:dyDescent="0.25">
      <c r="B44">
        <v>39</v>
      </c>
      <c r="C44" s="3">
        <v>3.4355362034774171</v>
      </c>
      <c r="D44" s="3">
        <v>1.9979684356637095</v>
      </c>
      <c r="E44" s="3">
        <v>0.4037978643764728</v>
      </c>
      <c r="F44" s="3">
        <v>0.67531811646170281</v>
      </c>
      <c r="G44" s="3">
        <v>9.888192252446153</v>
      </c>
      <c r="H44" s="3">
        <v>2.7080963570181691</v>
      </c>
      <c r="I44" s="3">
        <v>0.97364548910031767</v>
      </c>
      <c r="J44" s="3">
        <v>8.7097189938284778</v>
      </c>
      <c r="K44" s="3">
        <v>0.14228643386705708</v>
      </c>
      <c r="L44" s="3">
        <v>2.3372814054939131</v>
      </c>
      <c r="N44" s="2">
        <v>2.6676153249186544E-2</v>
      </c>
      <c r="O44" s="2">
        <v>6.0448162702628649E-2</v>
      </c>
      <c r="P44" s="2">
        <v>6.5456826717200225E-2</v>
      </c>
      <c r="Q44" s="2">
        <v>2.6564484313126854E-2</v>
      </c>
      <c r="R44" s="2">
        <v>3.3715278774526847E-2</v>
      </c>
      <c r="S44" s="2">
        <v>3.0815861068600254E-2</v>
      </c>
      <c r="T44" s="2">
        <v>-5.7399936239519497E-3</v>
      </c>
      <c r="U44" s="2">
        <v>-3.4598110632556821E-3</v>
      </c>
      <c r="V44" s="2">
        <v>7.4350746817899827E-2</v>
      </c>
      <c r="W44" s="2">
        <v>9.0170579165710654E-2</v>
      </c>
    </row>
    <row r="45" spans="2:23" x14ac:dyDescent="0.25">
      <c r="B45">
        <v>40</v>
      </c>
      <c r="C45" s="3">
        <v>0.18257608297162053</v>
      </c>
      <c r="D45" s="3">
        <v>7.2745367625452015</v>
      </c>
      <c r="E45" s="3">
        <v>3.8131229111196174</v>
      </c>
      <c r="F45" s="3">
        <v>7.1265030809135785</v>
      </c>
      <c r="G45" s="3">
        <v>6.2916876145738474</v>
      </c>
      <c r="H45" s="3">
        <v>1.3341709292275983</v>
      </c>
      <c r="I45" s="3">
        <v>2.5277596626449936</v>
      </c>
      <c r="J45" s="3">
        <v>3.5442298570189235</v>
      </c>
      <c r="K45" s="3">
        <v>6.430165344839212</v>
      </c>
      <c r="L45" s="3">
        <v>8.1504264344517576</v>
      </c>
      <c r="N45" s="2">
        <v>6.9704590010719783E-2</v>
      </c>
      <c r="O45" s="2">
        <v>8.6046148927860402E-2</v>
      </c>
      <c r="P45" s="2">
        <v>4.3117504452463998E-2</v>
      </c>
      <c r="Q45" s="2">
        <v>2.1841140697052851E-2</v>
      </c>
      <c r="R45" s="2">
        <v>2.6539384316462505E-2</v>
      </c>
      <c r="S45" s="2">
        <v>-1.7342986333519807E-3</v>
      </c>
      <c r="T45" s="2">
        <v>2.7544768382286023E-2</v>
      </c>
      <c r="U45" s="2">
        <v>6.4743195223134528E-2</v>
      </c>
      <c r="V45" s="2">
        <v>-3.8214614409345857E-3</v>
      </c>
      <c r="W45" s="2">
        <v>-3.6816394593348761E-3</v>
      </c>
    </row>
    <row r="46" spans="2:23" x14ac:dyDescent="0.25">
      <c r="B46">
        <v>41</v>
      </c>
      <c r="C46" s="3">
        <v>8.7642463953511918</v>
      </c>
      <c r="D46" s="3">
        <v>9.3272896417544029</v>
      </c>
      <c r="E46" s="3">
        <v>2.7845874239076398</v>
      </c>
      <c r="F46" s="3">
        <v>6.6804757215427557</v>
      </c>
      <c r="G46" s="3">
        <v>9.8134962476556513</v>
      </c>
      <c r="H46" s="3">
        <v>7.9320636136230238</v>
      </c>
      <c r="I46" s="3">
        <v>1.2276286056946673</v>
      </c>
      <c r="J46" s="3">
        <v>0.83388994846328224</v>
      </c>
      <c r="K46" s="3">
        <v>7.3430026020902321</v>
      </c>
      <c r="L46" s="3">
        <v>8.6310785178045908</v>
      </c>
      <c r="N46" s="2">
        <v>-4.2327357913581679E-3</v>
      </c>
      <c r="O46" s="2">
        <v>1.7337507493067807E-2</v>
      </c>
      <c r="P46" s="2">
        <v>8.7371521431458196E-2</v>
      </c>
      <c r="Q46" s="2">
        <v>1.4856552487570906E-2</v>
      </c>
      <c r="R46" s="2">
        <v>6.5100990012747675E-2</v>
      </c>
      <c r="S46" s="2">
        <v>2.0430051436358624E-2</v>
      </c>
      <c r="T46" s="2">
        <v>2.5421531759839838E-2</v>
      </c>
      <c r="U46" s="2">
        <v>-2.8723021781208551E-3</v>
      </c>
      <c r="V46" s="2">
        <v>1.5639453999731847E-2</v>
      </c>
      <c r="W46" s="2">
        <v>5.2171791540242485E-2</v>
      </c>
    </row>
    <row r="47" spans="2:23" x14ac:dyDescent="0.25">
      <c r="B47">
        <v>42</v>
      </c>
      <c r="C47" s="3">
        <v>8.9700454051413843</v>
      </c>
      <c r="D47" s="3">
        <v>4.7283245437872212</v>
      </c>
      <c r="E47" s="3">
        <v>7.3741849723102142</v>
      </c>
      <c r="F47" s="3">
        <v>7.0767909774164472</v>
      </c>
      <c r="G47" s="3">
        <v>7.1762590765540093</v>
      </c>
      <c r="H47" s="3">
        <v>8.2465134315863544</v>
      </c>
      <c r="I47" s="3">
        <v>0.10332098841314141</v>
      </c>
      <c r="J47" s="3">
        <v>9.4053994257478255</v>
      </c>
      <c r="K47" s="3">
        <v>1.0289002571142625</v>
      </c>
      <c r="L47" s="3">
        <v>7.9685422908057042</v>
      </c>
      <c r="N47" s="2">
        <v>8.7171338345264263E-2</v>
      </c>
      <c r="O47" s="2">
        <v>6.113698687740525E-2</v>
      </c>
      <c r="P47" s="2">
        <v>4.1190693979363313E-2</v>
      </c>
      <c r="Q47" s="2">
        <v>-2.3446037713976513E-3</v>
      </c>
      <c r="R47" s="2">
        <v>1.4736460798202778E-2</v>
      </c>
      <c r="S47" s="2">
        <v>1.7723437701861949E-2</v>
      </c>
      <c r="T47" s="2">
        <v>8.6236103857611796E-2</v>
      </c>
      <c r="U47" s="2">
        <v>8.6088462005100008E-3</v>
      </c>
      <c r="V47" s="2">
        <v>-9.6130650450017112E-3</v>
      </c>
      <c r="W47" s="2">
        <v>9.6352169411073871E-2</v>
      </c>
    </row>
    <row r="48" spans="2:23" x14ac:dyDescent="0.25">
      <c r="B48">
        <v>43</v>
      </c>
      <c r="C48" s="3">
        <v>1.0313677585776537</v>
      </c>
      <c r="D48" s="3">
        <v>6.0440721639246222</v>
      </c>
      <c r="E48" s="3">
        <v>7.8252747111922556</v>
      </c>
      <c r="F48" s="3">
        <v>6.2261161166536549</v>
      </c>
      <c r="G48" s="3">
        <v>4.3257998389763426</v>
      </c>
      <c r="H48" s="3">
        <v>7.6273685640310305</v>
      </c>
      <c r="I48" s="3">
        <v>5.7270671980961598</v>
      </c>
      <c r="J48" s="3">
        <v>7.7822955046891762</v>
      </c>
      <c r="K48" s="3">
        <v>2.9740018256188803</v>
      </c>
      <c r="L48" s="3">
        <v>2.2799547665065365</v>
      </c>
      <c r="N48" s="2">
        <v>4.6465543729884456E-2</v>
      </c>
      <c r="O48" s="2">
        <v>2.9631485520663112E-2</v>
      </c>
      <c r="P48" s="2">
        <v>1.1631374534056525E-2</v>
      </c>
      <c r="Q48" s="2">
        <v>-1.1111349992221539E-2</v>
      </c>
      <c r="R48" s="2">
        <v>2.7731727090791875E-2</v>
      </c>
      <c r="S48" s="2">
        <v>5.0599638402179653E-2</v>
      </c>
      <c r="T48" s="2">
        <v>-1.4850511605061338E-3</v>
      </c>
      <c r="U48" s="2">
        <v>8.7549315886507023E-2</v>
      </c>
      <c r="V48" s="2">
        <v>2.8185547832733828E-2</v>
      </c>
      <c r="W48" s="2">
        <v>8.9298194990562102E-2</v>
      </c>
    </row>
    <row r="49" spans="2:23" x14ac:dyDescent="0.25">
      <c r="B49">
        <v>44</v>
      </c>
      <c r="C49" s="3">
        <v>3.4165805445838906</v>
      </c>
      <c r="D49" s="3">
        <v>7.7907945942993972</v>
      </c>
      <c r="E49" s="3">
        <v>3.479547685695128</v>
      </c>
      <c r="F49" s="3">
        <v>7.9624265198550193</v>
      </c>
      <c r="G49" s="3">
        <v>9.7130490971788124</v>
      </c>
      <c r="H49" s="3">
        <v>7.260579699474591</v>
      </c>
      <c r="I49" s="3">
        <v>7.2455345385119729</v>
      </c>
      <c r="J49" s="3">
        <v>5.5625571265298657E-2</v>
      </c>
      <c r="K49" s="3">
        <v>4.1862558432457719</v>
      </c>
      <c r="L49" s="3">
        <v>0.85211742988712702</v>
      </c>
      <c r="N49" s="2">
        <v>-8.2661688362906955E-3</v>
      </c>
      <c r="O49" s="2">
        <v>6.6323454317094473E-3</v>
      </c>
      <c r="P49" s="2">
        <v>-1.7657244344943729E-2</v>
      </c>
      <c r="Q49" s="2">
        <v>-1.0425160655802138E-2</v>
      </c>
      <c r="R49" s="2">
        <v>2.9690737506447965E-2</v>
      </c>
      <c r="S49" s="2">
        <v>6.7979841991946482E-2</v>
      </c>
      <c r="T49" s="2">
        <v>5.4812606868655731E-2</v>
      </c>
      <c r="U49" s="2">
        <v>1.6705573244342031E-2</v>
      </c>
      <c r="V49" s="2">
        <v>5.106960281620887E-2</v>
      </c>
      <c r="W49" s="2">
        <v>3.4049688025577854E-2</v>
      </c>
    </row>
    <row r="50" spans="2:23" x14ac:dyDescent="0.25">
      <c r="B50">
        <v>45</v>
      </c>
      <c r="C50" s="3">
        <v>6.2635589516834544</v>
      </c>
      <c r="D50" s="3">
        <v>4.0253743434289078</v>
      </c>
      <c r="E50" s="3">
        <v>8.9540561096307254</v>
      </c>
      <c r="F50" s="3">
        <v>1.2836384513645172</v>
      </c>
      <c r="G50" s="3">
        <v>9.5648835024984376</v>
      </c>
      <c r="H50" s="3">
        <v>6.6038146496935255</v>
      </c>
      <c r="I50" s="3">
        <v>7.3411472014411512</v>
      </c>
      <c r="J50" s="3">
        <v>2.9312235101968556</v>
      </c>
      <c r="K50" s="3">
        <v>4.506407553085932</v>
      </c>
      <c r="L50" s="3">
        <v>8.282462742961183E-2</v>
      </c>
      <c r="N50" s="2">
        <v>-1.8973767936499578E-2</v>
      </c>
      <c r="O50" s="2">
        <v>7.6003100722511291E-2</v>
      </c>
      <c r="P50" s="2">
        <v>3.2248355052014746E-2</v>
      </c>
      <c r="Q50" s="2">
        <v>6.6380998394961158E-2</v>
      </c>
      <c r="R50" s="2">
        <v>-9.2901258311917784E-4</v>
      </c>
      <c r="S50" s="2">
        <v>3.0082684870770534E-2</v>
      </c>
      <c r="T50" s="2">
        <v>-1.7030811572027481E-2</v>
      </c>
      <c r="U50" s="2">
        <v>7.0755637469113106E-2</v>
      </c>
      <c r="V50" s="2">
        <v>7.2886454257622454E-2</v>
      </c>
      <c r="W50" s="2">
        <v>1.6246900584921536E-4</v>
      </c>
    </row>
    <row r="51" spans="2:23" x14ac:dyDescent="0.25">
      <c r="B51">
        <v>46</v>
      </c>
      <c r="C51" s="3">
        <v>9.3414381986558119</v>
      </c>
      <c r="D51" s="3">
        <v>5.5930659436291865</v>
      </c>
      <c r="E51" s="3">
        <v>8.0110929867495724</v>
      </c>
      <c r="F51" s="3">
        <v>1.1185909565863073</v>
      </c>
      <c r="G51" s="3">
        <v>7.7539138074257963</v>
      </c>
      <c r="H51" s="3">
        <v>3.0926633347164123</v>
      </c>
      <c r="I51" s="3">
        <v>2.8265121218901559</v>
      </c>
      <c r="J51" s="3">
        <v>7.1615553375694541</v>
      </c>
      <c r="K51" s="3">
        <v>9.2313901297938052</v>
      </c>
      <c r="L51" s="3">
        <v>6.5085204368818417</v>
      </c>
      <c r="N51" s="2">
        <v>7.4989546947327998E-2</v>
      </c>
      <c r="O51" s="2">
        <v>2.4174624549988418E-2</v>
      </c>
      <c r="P51" s="2">
        <v>5.7617385975449895E-2</v>
      </c>
      <c r="Q51" s="2">
        <v>-6.1170150634366899E-3</v>
      </c>
      <c r="R51" s="2">
        <v>5.3914678467690144E-2</v>
      </c>
      <c r="S51" s="2">
        <v>4.0112585817344185E-2</v>
      </c>
      <c r="T51" s="2">
        <v>5.5271208065824126E-2</v>
      </c>
      <c r="U51" s="2">
        <v>8.548893554670467E-2</v>
      </c>
      <c r="V51" s="2">
        <v>9.4422755159025692E-2</v>
      </c>
      <c r="W51" s="2">
        <v>2.3191337794322798E-2</v>
      </c>
    </row>
    <row r="52" spans="2:23" x14ac:dyDescent="0.25">
      <c r="B52">
        <v>47</v>
      </c>
      <c r="C52" s="3">
        <v>2.2093536208294884</v>
      </c>
      <c r="D52" s="3">
        <v>2.919440892888062</v>
      </c>
      <c r="E52" s="3">
        <v>4.5374348299254379</v>
      </c>
      <c r="F52" s="3">
        <v>0.80440971518716209</v>
      </c>
      <c r="G52" s="3">
        <v>0.61211181583947227</v>
      </c>
      <c r="H52" s="3">
        <v>5.3104943607984225</v>
      </c>
      <c r="I52" s="3">
        <v>1.9164639729274846</v>
      </c>
      <c r="J52" s="3">
        <v>7.4459963961207531</v>
      </c>
      <c r="K52" s="3">
        <v>6.4556240200013235</v>
      </c>
      <c r="L52" s="3">
        <v>2.0564496540548562</v>
      </c>
      <c r="N52" s="2">
        <v>3.8982863669844575E-2</v>
      </c>
      <c r="O52" s="2">
        <v>-1.4747030066451929E-2</v>
      </c>
      <c r="P52" s="2">
        <v>4.3179384600034162E-2</v>
      </c>
      <c r="Q52" s="2">
        <v>9.5353493474678461E-2</v>
      </c>
      <c r="R52" s="2">
        <v>-6.8742186134739709E-3</v>
      </c>
      <c r="S52" s="2">
        <v>5.2614009049018973E-2</v>
      </c>
      <c r="T52" s="2">
        <v>-5.5822546313214309E-3</v>
      </c>
      <c r="U52" s="2">
        <v>4.9438715908911676E-2</v>
      </c>
      <c r="V52" s="2">
        <v>-1.8099761780525889E-2</v>
      </c>
      <c r="W52" s="2">
        <v>7.662124604300892E-2</v>
      </c>
    </row>
    <row r="53" spans="2:23" x14ac:dyDescent="0.25">
      <c r="B53">
        <v>48</v>
      </c>
      <c r="C53" s="3">
        <v>5.8492578627755174</v>
      </c>
      <c r="D53" s="3">
        <v>8.0917329219399079</v>
      </c>
      <c r="E53" s="3">
        <v>5.5598638017354185</v>
      </c>
      <c r="F53" s="3">
        <v>8.0414897521729376</v>
      </c>
      <c r="G53" s="3">
        <v>8.7458973740697274</v>
      </c>
      <c r="H53" s="3">
        <v>1.7169382131913435</v>
      </c>
      <c r="I53" s="3">
        <v>5.3625083346800189</v>
      </c>
      <c r="J53" s="3">
        <v>8.5165194952163628</v>
      </c>
      <c r="K53" s="3">
        <v>5.5668391999323639</v>
      </c>
      <c r="L53" s="3">
        <v>3.0102149974500989</v>
      </c>
      <c r="N53" s="2">
        <v>-1.8813207242394905E-2</v>
      </c>
      <c r="O53" s="2">
        <v>6.7392302567157156E-2</v>
      </c>
      <c r="P53" s="2">
        <v>1.9607669604579485E-3</v>
      </c>
      <c r="Q53" s="2">
        <v>-1.2428128238669359E-3</v>
      </c>
      <c r="R53" s="2">
        <v>2.9972298818624031E-3</v>
      </c>
      <c r="S53" s="2">
        <v>2.6043317324150644E-2</v>
      </c>
      <c r="T53" s="2">
        <v>2.1098201618963325E-2</v>
      </c>
      <c r="U53" s="2">
        <v>5.8194480900544063E-2</v>
      </c>
      <c r="V53" s="2">
        <v>9.6787390206329843E-2</v>
      </c>
      <c r="W53" s="2">
        <v>1.6968066985428784E-3</v>
      </c>
    </row>
    <row r="54" spans="2:23" x14ac:dyDescent="0.25">
      <c r="B54">
        <v>49</v>
      </c>
      <c r="C54" s="3">
        <v>1.308270654786079</v>
      </c>
      <c r="D54" s="3">
        <v>0.22836797580508716</v>
      </c>
      <c r="E54" s="3">
        <v>0.75045173814402566</v>
      </c>
      <c r="F54" s="3">
        <v>5.3341130654924616</v>
      </c>
      <c r="G54" s="3">
        <v>4.7058610769563272</v>
      </c>
      <c r="H54" s="3">
        <v>7.8662433787014709</v>
      </c>
      <c r="I54" s="3">
        <v>1.9648848650032402</v>
      </c>
      <c r="J54" s="3">
        <v>9.8959668083920747</v>
      </c>
      <c r="K54" s="3">
        <v>4.0648302951452191</v>
      </c>
      <c r="L54" s="3">
        <v>8.426109319714703</v>
      </c>
      <c r="N54" s="2">
        <v>9.4506434476703857E-2</v>
      </c>
      <c r="O54" s="2">
        <v>5.2882544822288588E-2</v>
      </c>
      <c r="P54" s="2">
        <v>9.3701055495117716E-2</v>
      </c>
      <c r="Q54" s="2">
        <v>3.951642176738622E-2</v>
      </c>
      <c r="R54" s="2">
        <v>-1.3819550798814421E-2</v>
      </c>
      <c r="S54" s="2">
        <v>3.848942472451506E-3</v>
      </c>
      <c r="T54" s="2">
        <v>1.3773387625621084E-2</v>
      </c>
      <c r="U54" s="2">
        <v>6.1783111139177338E-2</v>
      </c>
      <c r="V54" s="2">
        <v>-1.7251150148601263E-3</v>
      </c>
      <c r="W54" s="2">
        <v>-9.3670292546529192E-3</v>
      </c>
    </row>
    <row r="55" spans="2:23" x14ac:dyDescent="0.25">
      <c r="B55">
        <v>50</v>
      </c>
      <c r="C55" s="3">
        <v>8.9083723081235799E-2</v>
      </c>
      <c r="D55" s="3">
        <v>8.6095418762557028</v>
      </c>
      <c r="E55" s="3">
        <v>8.3328584832820844</v>
      </c>
      <c r="F55" s="3">
        <v>6.7976420289099293</v>
      </c>
      <c r="G55" s="3">
        <v>9.5368691004214234</v>
      </c>
      <c r="H55" s="3">
        <v>2.028521098875522</v>
      </c>
      <c r="I55" s="3">
        <v>9.9821578519989309</v>
      </c>
      <c r="J55" s="3">
        <v>6.7357068926751174</v>
      </c>
      <c r="K55" s="3">
        <v>6.3090546665815159</v>
      </c>
      <c r="L55" s="3">
        <v>2.130608855048516</v>
      </c>
      <c r="N55" s="2">
        <v>8.5496093424012154E-2</v>
      </c>
      <c r="O55" s="2">
        <v>1.4229722109634389E-2</v>
      </c>
      <c r="P55" s="2">
        <v>1.4223409547136048E-2</v>
      </c>
      <c r="Q55" s="2">
        <v>2.7015761223855576E-2</v>
      </c>
      <c r="R55" s="2">
        <v>9.9966264448576966E-2</v>
      </c>
      <c r="S55" s="2">
        <v>-5.9379997174737222E-3</v>
      </c>
      <c r="T55" s="2">
        <v>8.4140128766219999E-2</v>
      </c>
      <c r="U55" s="2">
        <v>4.960331747450325E-2</v>
      </c>
      <c r="V55" s="2">
        <v>6.8161191543824926E-2</v>
      </c>
      <c r="W55" s="2">
        <v>9.9596128205663104E-2</v>
      </c>
    </row>
    <row r="56" spans="2:23" x14ac:dyDescent="0.25">
      <c r="B56">
        <v>51</v>
      </c>
      <c r="C56" s="3">
        <v>3.1011428843537536</v>
      </c>
      <c r="D56" s="3">
        <v>7.7978185054886442</v>
      </c>
      <c r="E56" s="3">
        <v>2.9961897956233696</v>
      </c>
      <c r="F56" s="3">
        <v>1.7823858755820599</v>
      </c>
      <c r="G56" s="3">
        <v>3.7260745626500702</v>
      </c>
      <c r="H56" s="3">
        <v>9.213502718775219</v>
      </c>
      <c r="I56" s="3">
        <v>6.9700657667798875</v>
      </c>
      <c r="J56" s="3">
        <v>8.2638755652521603</v>
      </c>
      <c r="K56" s="3">
        <v>8.3437724192086531</v>
      </c>
      <c r="L56" s="3">
        <v>3.6203654335368975</v>
      </c>
      <c r="N56" s="2">
        <v>7.2427761578509234E-2</v>
      </c>
      <c r="O56" s="2">
        <v>2.5512840655665701E-2</v>
      </c>
      <c r="P56" s="2">
        <v>5.0413842173134452E-2</v>
      </c>
      <c r="Q56" s="2">
        <v>4.3441919461889814E-2</v>
      </c>
      <c r="R56" s="2">
        <v>9.6001752449827893E-2</v>
      </c>
      <c r="S56" s="2">
        <v>-1.4886535663911085E-2</v>
      </c>
      <c r="T56" s="2">
        <v>5.8437582331465704E-2</v>
      </c>
      <c r="U56" s="2">
        <v>4.9142179710654557E-2</v>
      </c>
      <c r="V56" s="2">
        <v>6.5555251725821495E-2</v>
      </c>
      <c r="W56" s="2">
        <v>1.5147436102134561E-2</v>
      </c>
    </row>
    <row r="57" spans="2:23" x14ac:dyDescent="0.25">
      <c r="B57">
        <v>52</v>
      </c>
      <c r="C57" s="3">
        <v>9.7578880294323795</v>
      </c>
      <c r="D57" s="3">
        <v>1.9617151844463854</v>
      </c>
      <c r="E57" s="3">
        <v>0.82988290658935093</v>
      </c>
      <c r="F57" s="3">
        <v>8.8114965020384766</v>
      </c>
      <c r="G57" s="3">
        <v>0.82328792915477456</v>
      </c>
      <c r="H57" s="3">
        <v>4.3473444878943113</v>
      </c>
      <c r="I57" s="3">
        <v>9.7386544993998285</v>
      </c>
      <c r="J57" s="3">
        <v>5.253389053338001</v>
      </c>
      <c r="K57" s="3">
        <v>8.1201425861218475</v>
      </c>
      <c r="L57" s="3">
        <v>7.4629937561011257</v>
      </c>
      <c r="N57" s="2">
        <v>3.2335286843193103E-2</v>
      </c>
      <c r="O57" s="2">
        <v>2.2139445311585525E-2</v>
      </c>
      <c r="P57" s="2">
        <v>4.1633035411229438E-2</v>
      </c>
      <c r="Q57" s="2">
        <v>5.5800290842864683E-2</v>
      </c>
      <c r="R57" s="2">
        <v>-4.5472764207586999E-3</v>
      </c>
      <c r="S57" s="2">
        <v>3.7115331689037384E-2</v>
      </c>
      <c r="T57" s="2">
        <v>7.0433785137480401E-2</v>
      </c>
      <c r="U57" s="2">
        <v>4.6657013568069464E-3</v>
      </c>
      <c r="V57" s="2">
        <v>4.5861954804364252E-2</v>
      </c>
      <c r="W57" s="2">
        <v>-7.8585122797219156E-3</v>
      </c>
    </row>
    <row r="58" spans="2:23" x14ac:dyDescent="0.25">
      <c r="B58">
        <v>53</v>
      </c>
      <c r="C58" s="3">
        <v>3.9316436061110593</v>
      </c>
      <c r="D58" s="3">
        <v>9.6632780150902438</v>
      </c>
      <c r="E58" s="3">
        <v>7.6780331038342977</v>
      </c>
      <c r="F58" s="3">
        <v>9.3476659461702578</v>
      </c>
      <c r="G58" s="3">
        <v>7.906799042185872</v>
      </c>
      <c r="H58" s="3">
        <v>1.4843080631057581</v>
      </c>
      <c r="I58" s="3">
        <v>5.3640801978505372</v>
      </c>
      <c r="J58" s="3">
        <v>8.4929536168747433</v>
      </c>
      <c r="K58" s="3">
        <v>1.8413739155768971</v>
      </c>
      <c r="L58" s="3">
        <v>2.585138765267704</v>
      </c>
      <c r="N58" s="2">
        <v>6.5705325737623665E-2</v>
      </c>
      <c r="O58" s="2">
        <v>4.2751668708977536E-2</v>
      </c>
      <c r="P58" s="2">
        <v>-8.6092220573825984E-3</v>
      </c>
      <c r="Q58" s="2">
        <v>8.8744950699062852E-2</v>
      </c>
      <c r="R58" s="2">
        <v>-4.6508304152065982E-3</v>
      </c>
      <c r="S58" s="2">
        <v>4.2455318577576895E-2</v>
      </c>
      <c r="T58" s="2">
        <v>1.6666911194541726E-2</v>
      </c>
      <c r="U58" s="2">
        <v>6.6955276529478774E-2</v>
      </c>
      <c r="V58" s="2">
        <v>5.472240750463013E-2</v>
      </c>
      <c r="W58" s="2">
        <v>3.4511526967708539E-2</v>
      </c>
    </row>
    <row r="59" spans="2:23" x14ac:dyDescent="0.25">
      <c r="B59">
        <v>54</v>
      </c>
      <c r="C59" s="3">
        <v>7.1124022119672414</v>
      </c>
      <c r="D59" s="3">
        <v>5.0104992131856818</v>
      </c>
      <c r="E59" s="3">
        <v>6.7196092029312284</v>
      </c>
      <c r="F59" s="3">
        <v>4.0831039722868177</v>
      </c>
      <c r="G59" s="3">
        <v>3.3391772986270105</v>
      </c>
      <c r="H59" s="3">
        <v>4.911330625259513</v>
      </c>
      <c r="I59" s="3">
        <v>4.147532589160595</v>
      </c>
      <c r="J59" s="3">
        <v>0.55534931278579558</v>
      </c>
      <c r="K59" s="3">
        <v>8.9663551918098179</v>
      </c>
      <c r="L59" s="3">
        <v>8.5255886279595678</v>
      </c>
      <c r="N59" s="2">
        <v>-1.9946396388215552E-2</v>
      </c>
      <c r="O59" s="2">
        <v>4.2185522421859162E-2</v>
      </c>
      <c r="P59" s="2">
        <v>6.0349135031160392E-2</v>
      </c>
      <c r="Q59" s="2">
        <v>6.6155540750653635E-2</v>
      </c>
      <c r="R59" s="2">
        <v>1.2601879056818043E-2</v>
      </c>
      <c r="S59" s="2">
        <v>1.7495223815283182E-2</v>
      </c>
      <c r="T59" s="2">
        <v>6.7374106601186631E-2</v>
      </c>
      <c r="U59" s="2">
        <v>9.9739866938802102E-2</v>
      </c>
      <c r="V59" s="2">
        <v>-5.5799684517937303E-3</v>
      </c>
      <c r="W59" s="2">
        <v>4.1363371972246932E-2</v>
      </c>
    </row>
    <row r="60" spans="2:23" x14ac:dyDescent="0.25">
      <c r="B60">
        <v>55</v>
      </c>
      <c r="C60" s="3">
        <v>8.9940435541842252</v>
      </c>
      <c r="D60" s="3">
        <v>9.7203418405710291</v>
      </c>
      <c r="E60" s="3">
        <v>3.1888539536804297</v>
      </c>
      <c r="F60" s="3">
        <v>5.2033532121939103</v>
      </c>
      <c r="G60" s="3">
        <v>8.3331508911797609</v>
      </c>
      <c r="H60" s="3">
        <v>5.7244917505353543E-2</v>
      </c>
      <c r="I60" s="3">
        <v>7.7526018626946227</v>
      </c>
      <c r="J60" s="3">
        <v>6.1848510935393062</v>
      </c>
      <c r="K60" s="3">
        <v>1.6058477900104484</v>
      </c>
      <c r="L60" s="3">
        <v>1.2139030046308941</v>
      </c>
      <c r="N60" s="2">
        <v>7.8746976254935666E-2</v>
      </c>
      <c r="O60" s="2">
        <v>8.2268748046744181E-2</v>
      </c>
      <c r="P60" s="2">
        <v>8.5744768583527017E-2</v>
      </c>
      <c r="Q60" s="2">
        <v>1.1389602014178251E-2</v>
      </c>
      <c r="R60" s="2">
        <v>3.6605536291923757E-3</v>
      </c>
      <c r="S60" s="2">
        <v>4.4083443463287686E-2</v>
      </c>
      <c r="T60" s="2">
        <v>8.7181210852183166E-2</v>
      </c>
      <c r="U60" s="2">
        <v>5.122171481111433E-2</v>
      </c>
      <c r="V60" s="2">
        <v>5.9614361222889184E-2</v>
      </c>
      <c r="W60" s="2">
        <v>6.3161719557439967E-3</v>
      </c>
    </row>
    <row r="61" spans="2:23" x14ac:dyDescent="0.25">
      <c r="B61">
        <v>56</v>
      </c>
      <c r="C61" s="3">
        <v>6.8246506070827024</v>
      </c>
      <c r="D61" s="3">
        <v>4.1863476104541588</v>
      </c>
      <c r="E61" s="3">
        <v>2.2830662127246573</v>
      </c>
      <c r="F61" s="3">
        <v>3.6888940691653174</v>
      </c>
      <c r="G61" s="3">
        <v>7.0524930757548185</v>
      </c>
      <c r="H61" s="3">
        <v>5.6960265931745067</v>
      </c>
      <c r="I61" s="3">
        <v>7.726857935012724</v>
      </c>
      <c r="J61" s="3">
        <v>2.3148720901205913</v>
      </c>
      <c r="K61" s="3">
        <v>6.7175233404508115</v>
      </c>
      <c r="L61" s="3">
        <v>4.7943372620225873</v>
      </c>
      <c r="N61" s="2">
        <v>3.6277884717613132E-2</v>
      </c>
      <c r="O61" s="2">
        <v>7.5870535567214403E-2</v>
      </c>
      <c r="P61" s="2">
        <v>5.4731720160300215E-2</v>
      </c>
      <c r="Q61" s="2">
        <v>5.8797527120366955E-2</v>
      </c>
      <c r="R61" s="2">
        <v>3.0400431904510212E-2</v>
      </c>
      <c r="S61" s="2">
        <v>5.7093830653725544E-2</v>
      </c>
      <c r="T61" s="2">
        <v>-9.4361658770759464E-3</v>
      </c>
      <c r="U61" s="2">
        <v>6.5978396504757161E-2</v>
      </c>
      <c r="V61" s="2">
        <v>6.2246988931616065E-2</v>
      </c>
      <c r="W61" s="2">
        <v>4.8203705604471896E-3</v>
      </c>
    </row>
    <row r="62" spans="2:23" x14ac:dyDescent="0.25">
      <c r="B62">
        <v>57</v>
      </c>
      <c r="C62" s="3">
        <v>4.8789403537466738</v>
      </c>
      <c r="D62" s="3">
        <v>2.2064304647707287</v>
      </c>
      <c r="E62" s="3">
        <v>0.13716184214319749</v>
      </c>
      <c r="F62" s="3">
        <v>7.8826117944426235</v>
      </c>
      <c r="G62" s="3">
        <v>8.8184346885265654</v>
      </c>
      <c r="H62" s="3">
        <v>9.4385213832169832</v>
      </c>
      <c r="I62" s="3">
        <v>0.33314814632475209</v>
      </c>
      <c r="J62" s="3">
        <v>9.1704601008065403</v>
      </c>
      <c r="K62" s="3">
        <v>8.624451109472183</v>
      </c>
      <c r="L62" s="3">
        <v>4.735004462264901</v>
      </c>
      <c r="N62" s="2">
        <v>3.7385791565793976E-3</v>
      </c>
      <c r="O62" s="2">
        <v>-9.5196358684598217E-3</v>
      </c>
      <c r="P62" s="2">
        <v>5.4469282471383385E-2</v>
      </c>
      <c r="Q62" s="2">
        <v>3.5333116687173385E-2</v>
      </c>
      <c r="R62" s="2">
        <v>1.6157567480696532E-2</v>
      </c>
      <c r="S62" s="2">
        <v>3.9843891986631491E-2</v>
      </c>
      <c r="T62" s="2">
        <v>4.767827934193497E-2</v>
      </c>
      <c r="U62" s="2">
        <v>6.1039971920978403E-2</v>
      </c>
      <c r="V62" s="2">
        <v>7.1866137081108922E-2</v>
      </c>
      <c r="W62" s="2">
        <v>7.2564329987317017E-2</v>
      </c>
    </row>
    <row r="63" spans="2:23" x14ac:dyDescent="0.25">
      <c r="B63">
        <v>58</v>
      </c>
      <c r="C63" s="3">
        <v>7.9219151641294498</v>
      </c>
      <c r="D63" s="3">
        <v>0.40910648989945564</v>
      </c>
      <c r="E63" s="3">
        <v>7.2552249437252323</v>
      </c>
      <c r="F63" s="3">
        <v>0.46083838148797129</v>
      </c>
      <c r="G63" s="3">
        <v>2.5533507904476571</v>
      </c>
      <c r="H63" s="3">
        <v>1.0082491291196927</v>
      </c>
      <c r="I63" s="3">
        <v>1.7023722630047966</v>
      </c>
      <c r="J63" s="3">
        <v>1.9059244848127077</v>
      </c>
      <c r="K63" s="3">
        <v>3.1691901215401339</v>
      </c>
      <c r="L63" s="3">
        <v>7.4076486365610537</v>
      </c>
      <c r="N63" s="2">
        <v>3.0733562102420491E-2</v>
      </c>
      <c r="O63" s="2">
        <v>5.4935018533538452E-2</v>
      </c>
      <c r="P63" s="2">
        <v>4.4218076403589726E-2</v>
      </c>
      <c r="Q63" s="2">
        <v>9.0004448230545403E-2</v>
      </c>
      <c r="R63" s="2">
        <v>4.8852088330437513E-2</v>
      </c>
      <c r="S63" s="2">
        <v>-6.8679293322324638E-3</v>
      </c>
      <c r="T63" s="2">
        <v>6.5416935447694696E-2</v>
      </c>
      <c r="U63" s="2">
        <v>6.0488240475121011E-2</v>
      </c>
      <c r="V63" s="2">
        <v>-9.276616770097364E-3</v>
      </c>
      <c r="W63" s="2">
        <v>4.3798780991596967E-2</v>
      </c>
    </row>
    <row r="64" spans="2:23" x14ac:dyDescent="0.25">
      <c r="B64">
        <v>59</v>
      </c>
      <c r="C64" s="3">
        <v>8.4984365729025537</v>
      </c>
      <c r="D64" s="3">
        <v>3.5173047904291144</v>
      </c>
      <c r="E64" s="3">
        <v>4.7948495841088352</v>
      </c>
      <c r="F64" s="3">
        <v>4.7636779672375766</v>
      </c>
      <c r="G64" s="3">
        <v>7.2847814318310133</v>
      </c>
      <c r="H64" s="3">
        <v>4.3763193892554035</v>
      </c>
      <c r="I64" s="3">
        <v>2.3538222939794986</v>
      </c>
      <c r="J64" s="3">
        <v>0.7501936491810679</v>
      </c>
      <c r="K64" s="3">
        <v>9.482730454484658</v>
      </c>
      <c r="L64" s="3">
        <v>8.561893191896969</v>
      </c>
      <c r="N64" s="2">
        <v>-6.7207781028152044E-3</v>
      </c>
      <c r="O64" s="2">
        <v>6.3666307256218302E-2</v>
      </c>
      <c r="P64" s="2">
        <v>7.8023184074271279E-2</v>
      </c>
      <c r="Q64" s="2">
        <v>2.545778876887549E-2</v>
      </c>
      <c r="R64" s="2">
        <v>2.2108828657748828E-2</v>
      </c>
      <c r="S64" s="2">
        <v>3.5624059254916671E-2</v>
      </c>
      <c r="T64" s="2">
        <v>3.5243098692297123E-2</v>
      </c>
      <c r="U64" s="2">
        <v>7.6154059841236188E-2</v>
      </c>
      <c r="V64" s="2">
        <v>-1.6487003051384914E-2</v>
      </c>
      <c r="W64" s="2">
        <v>2.705366964318983E-3</v>
      </c>
    </row>
    <row r="65" spans="2:23" x14ac:dyDescent="0.25">
      <c r="B65">
        <v>60</v>
      </c>
      <c r="C65" s="3">
        <v>7.6024964304232583</v>
      </c>
      <c r="D65" s="3">
        <v>2.2567293271379585</v>
      </c>
      <c r="E65" s="3">
        <v>5.9641700446349235</v>
      </c>
      <c r="F65" s="3">
        <v>3.2568106033167767</v>
      </c>
      <c r="G65" s="3">
        <v>4.9949550290180262</v>
      </c>
      <c r="H65" s="3">
        <v>9.3708762139577306</v>
      </c>
      <c r="I65" s="3">
        <v>9.5820075833191396</v>
      </c>
      <c r="J65" s="3">
        <v>9.1384186120706765</v>
      </c>
      <c r="K65" s="3">
        <v>0.75529363881979839</v>
      </c>
      <c r="L65" s="3">
        <v>9.2877479582357179</v>
      </c>
      <c r="N65" s="2">
        <v>8.6275018320807903E-2</v>
      </c>
      <c r="O65" s="2">
        <v>7.65975301796359E-2</v>
      </c>
      <c r="P65" s="2">
        <v>9.187347273445054E-2</v>
      </c>
      <c r="Q65" s="2">
        <v>7.6880034581888496E-2</v>
      </c>
      <c r="R65" s="2">
        <v>-1.6218384704122856E-2</v>
      </c>
      <c r="S65" s="2">
        <v>1.8406939561347594E-2</v>
      </c>
      <c r="T65" s="2">
        <v>3.091788852867872E-2</v>
      </c>
      <c r="U65" s="2">
        <v>4.4608838432219439E-2</v>
      </c>
      <c r="V65" s="2">
        <v>-1.348480955992018E-2</v>
      </c>
      <c r="W65" s="2">
        <v>1.2873238844479964E-2</v>
      </c>
    </row>
    <row r="66" spans="2:23" x14ac:dyDescent="0.25">
      <c r="B66">
        <v>61</v>
      </c>
      <c r="C66" s="3">
        <v>9.3390165043779909</v>
      </c>
      <c r="D66" s="3">
        <v>6.7750751924624373</v>
      </c>
      <c r="E66" s="3">
        <v>8.8649059564829944</v>
      </c>
      <c r="F66" s="3">
        <v>7.7503461891278125</v>
      </c>
      <c r="G66" s="3">
        <v>7.7387452508695675</v>
      </c>
      <c r="H66" s="3">
        <v>7.8005707309040053</v>
      </c>
      <c r="I66" s="3">
        <v>1.0328558207455307</v>
      </c>
      <c r="J66" s="3">
        <v>7.1047072407627798</v>
      </c>
      <c r="K66" s="3">
        <v>8.5106539085058142</v>
      </c>
      <c r="L66" s="3">
        <v>4.4669568815001028</v>
      </c>
      <c r="N66" s="2">
        <v>1.5171175038062628E-2</v>
      </c>
      <c r="O66" s="2">
        <v>8.7536759920287768E-2</v>
      </c>
      <c r="P66" s="2">
        <v>3.9364033076479163E-2</v>
      </c>
      <c r="Q66" s="2">
        <v>9.2002148881034501E-2</v>
      </c>
      <c r="R66" s="2">
        <v>4.7929491287745207E-2</v>
      </c>
      <c r="S66" s="2">
        <v>7.0746844487562022E-2</v>
      </c>
      <c r="T66" s="2">
        <v>5.4503289629038276E-2</v>
      </c>
      <c r="U66" s="2">
        <v>-8.2759773292144165E-4</v>
      </c>
      <c r="V66" s="2">
        <v>1.0071691997137804E-2</v>
      </c>
      <c r="W66" s="2">
        <v>8.6732464209215321E-2</v>
      </c>
    </row>
    <row r="67" spans="2:23" x14ac:dyDescent="0.25">
      <c r="B67">
        <v>62</v>
      </c>
      <c r="C67" s="3">
        <v>8.4683073670278866</v>
      </c>
      <c r="D67" s="3">
        <v>5.0413868435707858</v>
      </c>
      <c r="E67" s="3">
        <v>5.5140629391787677</v>
      </c>
      <c r="F67" s="3">
        <v>2.6297828423460237</v>
      </c>
      <c r="G67" s="3">
        <v>4.2578027934674658</v>
      </c>
      <c r="H67" s="3">
        <v>0.30231354569381974</v>
      </c>
      <c r="I67" s="3">
        <v>6.2353007569545156</v>
      </c>
      <c r="J67" s="3">
        <v>0.48536740196841843</v>
      </c>
      <c r="K67" s="3">
        <v>8.2513665909953957</v>
      </c>
      <c r="L67" s="3">
        <v>2.9875886109808567</v>
      </c>
      <c r="N67" s="2">
        <v>8.0134964763685715E-2</v>
      </c>
      <c r="O67" s="2">
        <v>8.1086618388036588E-2</v>
      </c>
      <c r="P67" s="2">
        <v>9.3710974936478411E-2</v>
      </c>
      <c r="Q67" s="2">
        <v>3.0151383131821131E-2</v>
      </c>
      <c r="R67" s="2">
        <v>5.4545102990156483E-3</v>
      </c>
      <c r="S67" s="2">
        <v>9.6246008120464521E-2</v>
      </c>
      <c r="T67" s="2">
        <v>7.5912445434299522E-2</v>
      </c>
      <c r="U67" s="2">
        <v>4.2371160246998885E-2</v>
      </c>
      <c r="V67" s="2">
        <v>6.9252343900617921E-2</v>
      </c>
      <c r="W67" s="2">
        <v>9.724746466969246E-2</v>
      </c>
    </row>
    <row r="68" spans="2:23" x14ac:dyDescent="0.25">
      <c r="B68">
        <v>63</v>
      </c>
      <c r="C68" s="3">
        <v>3.9581101149020546</v>
      </c>
      <c r="D68" s="3">
        <v>4.925363635573941</v>
      </c>
      <c r="E68" s="3">
        <v>1.8224852814415993</v>
      </c>
      <c r="F68" s="3">
        <v>2.074213646777483</v>
      </c>
      <c r="G68" s="3">
        <v>2.9771561703942853</v>
      </c>
      <c r="H68" s="3">
        <v>8.556355865489591</v>
      </c>
      <c r="I68" s="3">
        <v>7.2671850149789954</v>
      </c>
      <c r="J68" s="3">
        <v>8.4056121217880051</v>
      </c>
      <c r="K68" s="3">
        <v>0.69909507468332577</v>
      </c>
      <c r="L68" s="3">
        <v>6.9060420179935891</v>
      </c>
      <c r="N68" s="2">
        <v>1.5671535902804835E-2</v>
      </c>
      <c r="O68" s="2">
        <v>3.8082557455610136E-2</v>
      </c>
      <c r="P68" s="2">
        <v>7.0995486769326654E-2</v>
      </c>
      <c r="Q68" s="2">
        <v>-1.9426330225665832E-3</v>
      </c>
      <c r="R68" s="2">
        <v>3.4458789827163896E-2</v>
      </c>
      <c r="S68" s="2">
        <v>4.2395112769534546E-2</v>
      </c>
      <c r="T68" s="2">
        <v>1.602578671916274E-2</v>
      </c>
      <c r="U68" s="2">
        <v>4.0623159892464247E-4</v>
      </c>
      <c r="V68" s="2">
        <v>4.2439471008690846E-2</v>
      </c>
      <c r="W68" s="2">
        <v>1.919028739858376E-2</v>
      </c>
    </row>
    <row r="69" spans="2:23" x14ac:dyDescent="0.25">
      <c r="B69">
        <v>64</v>
      </c>
      <c r="C69" s="3">
        <v>1.9870047062209095</v>
      </c>
      <c r="D69" s="3">
        <v>1.1749924059000139</v>
      </c>
      <c r="E69" s="3">
        <v>0.70815098417588707</v>
      </c>
      <c r="F69" s="3">
        <v>0.85719376657718449</v>
      </c>
      <c r="G69" s="3">
        <v>2.5852475592017776</v>
      </c>
      <c r="H69" s="3">
        <v>8.1112639245996778</v>
      </c>
      <c r="I69" s="3">
        <v>5.9969319676535635</v>
      </c>
      <c r="J69" s="3">
        <v>0.29869342051784042</v>
      </c>
      <c r="K69" s="3">
        <v>3.6607580601847802</v>
      </c>
      <c r="L69" s="3">
        <v>7.6716004138746676</v>
      </c>
      <c r="N69" s="2">
        <v>5.0021353044962441E-2</v>
      </c>
      <c r="O69" s="2">
        <v>-1.9928299966060613E-2</v>
      </c>
      <c r="P69" s="2">
        <v>5.3828941309489536E-2</v>
      </c>
      <c r="Q69" s="2">
        <v>9.5398063721723866E-2</v>
      </c>
      <c r="R69" s="2">
        <v>9.5345359559349502E-2</v>
      </c>
      <c r="S69" s="2">
        <v>3.0091124453819517E-2</v>
      </c>
      <c r="T69" s="2">
        <v>1.7553081492395855E-2</v>
      </c>
      <c r="U69" s="2">
        <v>8.724341929394025E-2</v>
      </c>
      <c r="V69" s="2">
        <v>8.1952256470455703E-2</v>
      </c>
      <c r="W69" s="2">
        <v>2.9302982502496511E-2</v>
      </c>
    </row>
    <row r="70" spans="2:23" x14ac:dyDescent="0.25">
      <c r="B70">
        <v>65</v>
      </c>
      <c r="C70" s="3">
        <v>2.0716848143089441</v>
      </c>
      <c r="D70" s="3">
        <v>4.2307659080828364</v>
      </c>
      <c r="E70" s="3">
        <v>7.511973486489266</v>
      </c>
      <c r="F70" s="3">
        <v>6.0069638514974262</v>
      </c>
      <c r="G70" s="3">
        <v>7.2180423828572646</v>
      </c>
      <c r="H70" s="3">
        <v>2.6786646358351121</v>
      </c>
      <c r="I70" s="3">
        <v>1.645396039907584</v>
      </c>
      <c r="J70" s="3">
        <v>6.4828661605886921</v>
      </c>
      <c r="K70" s="3">
        <v>9.3439828267915637</v>
      </c>
      <c r="L70" s="3">
        <v>9.2922373004956267</v>
      </c>
      <c r="N70" s="2">
        <v>1.242687428107243E-2</v>
      </c>
      <c r="O70" s="2">
        <v>9.651207960104588E-2</v>
      </c>
      <c r="P70" s="2">
        <v>1.7452761847456737E-2</v>
      </c>
      <c r="Q70" s="2">
        <v>2.9916278488470723E-2</v>
      </c>
      <c r="R70" s="2">
        <v>5.1569523188723335E-2</v>
      </c>
      <c r="S70" s="2">
        <v>4.5854520802406762E-2</v>
      </c>
      <c r="T70" s="2">
        <v>1.0591818852929803E-2</v>
      </c>
      <c r="U70" s="2">
        <v>6.1394830091600128E-2</v>
      </c>
      <c r="V70" s="2">
        <v>-1.1705772909031338E-2</v>
      </c>
      <c r="W70" s="2">
        <v>-1.3277947174506656E-2</v>
      </c>
    </row>
    <row r="71" spans="2:23" x14ac:dyDescent="0.25">
      <c r="B71">
        <v>66</v>
      </c>
      <c r="C71" s="3">
        <v>6.904521574571949</v>
      </c>
      <c r="D71" s="3">
        <v>7.883364667945739</v>
      </c>
      <c r="E71" s="3">
        <v>9.8787465990091317</v>
      </c>
      <c r="F71" s="3">
        <v>6.665985674598546</v>
      </c>
      <c r="G71" s="3">
        <v>2.791988546216392</v>
      </c>
      <c r="H71" s="3">
        <v>3.9656606123013791</v>
      </c>
      <c r="I71" s="3">
        <v>8.2100774820578302</v>
      </c>
      <c r="J71" s="3">
        <v>4.5152983224466761</v>
      </c>
      <c r="K71" s="3">
        <v>9.0921427264482126</v>
      </c>
      <c r="L71" s="3">
        <v>1.1953956152042688</v>
      </c>
      <c r="N71" s="2">
        <v>3.4822578244659522E-2</v>
      </c>
      <c r="O71" s="2">
        <v>7.5539605369061069E-2</v>
      </c>
      <c r="P71" s="2">
        <v>7.0315044074495098E-2</v>
      </c>
      <c r="Q71" s="2">
        <v>2.8480861189607919E-2</v>
      </c>
      <c r="R71" s="2">
        <v>5.5596510308709726E-2</v>
      </c>
      <c r="S71" s="2">
        <v>8.1584704994412074E-2</v>
      </c>
      <c r="T71" s="2">
        <v>9.1579784368368347E-3</v>
      </c>
      <c r="U71" s="2">
        <v>1.7506677491108184E-2</v>
      </c>
      <c r="V71" s="2">
        <v>5.922055289093564E-3</v>
      </c>
      <c r="W71" s="2">
        <v>2.1018286134858111E-2</v>
      </c>
    </row>
    <row r="72" spans="2:23" x14ac:dyDescent="0.25">
      <c r="B72">
        <v>67</v>
      </c>
      <c r="C72" s="3">
        <v>8.7093189310371493</v>
      </c>
      <c r="D72" s="3">
        <v>6.5449031542008509</v>
      </c>
      <c r="E72" s="3">
        <v>1.0384979467372979</v>
      </c>
      <c r="F72" s="3">
        <v>4.2006682051251065</v>
      </c>
      <c r="G72" s="3">
        <v>3.0065959875684403</v>
      </c>
      <c r="H72" s="3">
        <v>8.0467214846136255</v>
      </c>
      <c r="I72" s="3">
        <v>3.5883678556396701</v>
      </c>
      <c r="J72" s="3">
        <v>8.2753115630919343</v>
      </c>
      <c r="K72" s="3">
        <v>6.4310632252938635</v>
      </c>
      <c r="L72" s="3">
        <v>5.8840255785379201</v>
      </c>
      <c r="N72" s="2">
        <v>7.9580798578969589E-2</v>
      </c>
      <c r="O72" s="2">
        <v>3.591022453286552E-2</v>
      </c>
      <c r="P72" s="2">
        <v>-1.8621164311613436E-2</v>
      </c>
      <c r="Q72" s="2">
        <v>-1.0137693122053447E-2</v>
      </c>
      <c r="R72" s="2">
        <v>9.5320813738846447E-2</v>
      </c>
      <c r="S72" s="2">
        <v>8.1962663404063288E-4</v>
      </c>
      <c r="T72" s="2">
        <v>6.7127386962670801E-2</v>
      </c>
      <c r="U72" s="2">
        <v>4.7269069827629399E-3</v>
      </c>
      <c r="V72" s="2">
        <v>3.3521505539025984E-2</v>
      </c>
      <c r="W72" s="2">
        <v>6.941720136473821E-2</v>
      </c>
    </row>
    <row r="73" spans="2:23" x14ac:dyDescent="0.25">
      <c r="B73">
        <v>68</v>
      </c>
      <c r="C73" s="3">
        <v>3.9105077088076579</v>
      </c>
      <c r="D73" s="3">
        <v>3.0984949494509726</v>
      </c>
      <c r="E73" s="3">
        <v>9.3608620796678981</v>
      </c>
      <c r="F73" s="3">
        <v>1.7597521515147829</v>
      </c>
      <c r="G73" s="3">
        <v>0.82683127199523643</v>
      </c>
      <c r="H73" s="3">
        <v>3.8199394843047809</v>
      </c>
      <c r="I73" s="3">
        <v>6.2667575342059685</v>
      </c>
      <c r="J73" s="3">
        <v>9.4801793291815635</v>
      </c>
      <c r="K73" s="3">
        <v>8.005303183354112</v>
      </c>
      <c r="L73" s="3">
        <v>3.6871070647172619</v>
      </c>
      <c r="N73" s="2">
        <v>6.3235125343418977E-2</v>
      </c>
      <c r="O73" s="2">
        <v>3.0911539820346296E-2</v>
      </c>
      <c r="P73" s="2">
        <v>5.2050453611699854E-2</v>
      </c>
      <c r="Q73" s="2">
        <v>2.4228595411688248E-2</v>
      </c>
      <c r="R73" s="2">
        <v>-1.8964379052990164E-2</v>
      </c>
      <c r="S73" s="2">
        <v>9.4638434607117114E-2</v>
      </c>
      <c r="T73" s="2">
        <v>1.8895747233347634E-2</v>
      </c>
      <c r="U73" s="2">
        <v>7.4744797036395499E-2</v>
      </c>
      <c r="V73" s="2">
        <v>9.9552341763195884E-2</v>
      </c>
      <c r="W73" s="2">
        <v>9.2381560378122576E-2</v>
      </c>
    </row>
    <row r="74" spans="2:23" x14ac:dyDescent="0.25">
      <c r="B74">
        <v>69</v>
      </c>
      <c r="C74" s="3">
        <v>6.908618652014221</v>
      </c>
      <c r="D74" s="3">
        <v>8.8396707529034018</v>
      </c>
      <c r="E74" s="3">
        <v>5.986111083768697</v>
      </c>
      <c r="F74" s="3">
        <v>5.3536196927370217</v>
      </c>
      <c r="G74" s="3">
        <v>4.0499992876880917</v>
      </c>
      <c r="H74" s="3">
        <v>9.6796620549427885</v>
      </c>
      <c r="I74" s="3">
        <v>5.7803095173962626</v>
      </c>
      <c r="J74" s="3">
        <v>5.547812954726802</v>
      </c>
      <c r="K74" s="3">
        <v>7.4371230287301051</v>
      </c>
      <c r="L74" s="3">
        <v>7.0408510744132577</v>
      </c>
      <c r="N74" s="2">
        <v>8.0858104713613418E-2</v>
      </c>
      <c r="O74" s="2">
        <v>9.2948841885915456E-2</v>
      </c>
      <c r="P74" s="2">
        <v>1.950076166525001E-2</v>
      </c>
      <c r="Q74" s="2">
        <v>5.7168899831658279E-2</v>
      </c>
      <c r="R74" s="2">
        <v>2.2004506879037922E-2</v>
      </c>
      <c r="S74" s="2">
        <v>2.9173151952745089E-2</v>
      </c>
      <c r="T74" s="2">
        <v>7.894607490131153E-2</v>
      </c>
      <c r="U74" s="2">
        <v>7.5516793237464644E-2</v>
      </c>
      <c r="V74" s="2">
        <v>-1.9823849247074622E-2</v>
      </c>
      <c r="W74" s="2">
        <v>3.3115707255552809E-2</v>
      </c>
    </row>
    <row r="75" spans="2:23" x14ac:dyDescent="0.25">
      <c r="B75">
        <v>70</v>
      </c>
      <c r="C75" s="3">
        <v>1.0875403735110833</v>
      </c>
      <c r="D75" s="3">
        <v>1.9078227371460799</v>
      </c>
      <c r="E75" s="3">
        <v>8.779474613402849</v>
      </c>
      <c r="F75" s="3">
        <v>6.5118170118512095</v>
      </c>
      <c r="G75" s="3">
        <v>9.4951382539526126</v>
      </c>
      <c r="H75" s="3">
        <v>7.6626493984250246</v>
      </c>
      <c r="I75" s="3">
        <v>8.6820591352184753</v>
      </c>
      <c r="J75" s="3">
        <v>3.0408161806066412</v>
      </c>
      <c r="K75" s="3">
        <v>0.87584971766478281</v>
      </c>
      <c r="L75" s="3">
        <v>7.1748309824243819</v>
      </c>
      <c r="N75" s="2">
        <v>-2.8431764754762376E-3</v>
      </c>
      <c r="O75" s="2">
        <v>5.6196594236077216E-2</v>
      </c>
      <c r="P75" s="2">
        <v>-7.7467729084069615E-3</v>
      </c>
      <c r="Q75" s="2">
        <v>1.2823484693239493E-2</v>
      </c>
      <c r="R75" s="2">
        <v>9.4351339863265354E-2</v>
      </c>
      <c r="S75" s="2">
        <v>4.8012538336403635E-2</v>
      </c>
      <c r="T75" s="2">
        <v>9.0054931598895244E-2</v>
      </c>
      <c r="U75" s="2">
        <v>3.0118073521079831E-2</v>
      </c>
      <c r="V75" s="2">
        <v>8.2644029348153222E-2</v>
      </c>
      <c r="W75" s="2">
        <v>-7.2833269778322732E-3</v>
      </c>
    </row>
    <row r="76" spans="2:23" x14ac:dyDescent="0.25">
      <c r="B76">
        <v>71</v>
      </c>
      <c r="C76" s="3">
        <v>1.7139148970509621</v>
      </c>
      <c r="D76" s="3">
        <v>6.9429949827619533</v>
      </c>
      <c r="E76" s="3">
        <v>1.4426181612368905</v>
      </c>
      <c r="F76" s="3">
        <v>7.538590435579712</v>
      </c>
      <c r="G76" s="3">
        <v>1.1904272534641613</v>
      </c>
      <c r="H76" s="3">
        <v>8.3227716719551879</v>
      </c>
      <c r="I76" s="3">
        <v>6.5583592607994401</v>
      </c>
      <c r="J76" s="3">
        <v>2.5040240076607523</v>
      </c>
      <c r="K76" s="3">
        <v>0.64305699358744084</v>
      </c>
      <c r="L76" s="3">
        <v>8.8119377857832131</v>
      </c>
      <c r="N76" s="2">
        <v>2.5740863691972603E-2</v>
      </c>
      <c r="O76" s="2">
        <v>8.4158371353100399E-3</v>
      </c>
      <c r="P76" s="2">
        <v>6.6039150195482774E-2</v>
      </c>
      <c r="Q76" s="2">
        <v>1.2556269420298874E-3</v>
      </c>
      <c r="R76" s="2">
        <v>7.7638695864525459E-2</v>
      </c>
      <c r="S76" s="2">
        <v>3.0265457477282157E-2</v>
      </c>
      <c r="T76" s="2">
        <v>7.0093952853586744E-2</v>
      </c>
      <c r="U76" s="2">
        <v>3.7939183256653367E-2</v>
      </c>
      <c r="V76" s="2">
        <v>-1.8522051276148917E-2</v>
      </c>
      <c r="W76" s="2">
        <v>7.0161710830470903E-2</v>
      </c>
    </row>
    <row r="77" spans="2:23" x14ac:dyDescent="0.25">
      <c r="B77">
        <v>72</v>
      </c>
      <c r="C77" s="3">
        <v>2.8667186359918775</v>
      </c>
      <c r="D77" s="3">
        <v>6.1211951083726781</v>
      </c>
      <c r="E77" s="3">
        <v>3.2683215322621315</v>
      </c>
      <c r="F77" s="3">
        <v>3.6425722089873771</v>
      </c>
      <c r="G77" s="3">
        <v>5.6110997968121543</v>
      </c>
      <c r="H77" s="3">
        <v>5.877646869787875</v>
      </c>
      <c r="I77" s="3">
        <v>0.98073500640088573</v>
      </c>
      <c r="J77" s="3">
        <v>8.1407807375774022E-2</v>
      </c>
      <c r="K77" s="3">
        <v>5.1372309031206163</v>
      </c>
      <c r="L77" s="3">
        <v>6.1930479076756733</v>
      </c>
      <c r="N77" s="2">
        <v>9.153896444008254E-2</v>
      </c>
      <c r="O77" s="2">
        <v>8.1874981128837551E-2</v>
      </c>
      <c r="P77" s="2">
        <v>1.6218946503849047E-2</v>
      </c>
      <c r="Q77" s="2">
        <v>5.8539694061303715E-2</v>
      </c>
      <c r="R77" s="2">
        <v>-1.6839243800609457E-2</v>
      </c>
      <c r="S77" s="2">
        <v>3.5844734946975029E-2</v>
      </c>
      <c r="T77" s="2">
        <v>7.2328105562213002E-2</v>
      </c>
      <c r="U77" s="2">
        <v>7.8121440122228547E-3</v>
      </c>
      <c r="V77" s="2">
        <v>8.7221578073624559E-2</v>
      </c>
      <c r="W77" s="2">
        <v>9.1907347605408168E-3</v>
      </c>
    </row>
    <row r="78" spans="2:23" x14ac:dyDescent="0.25">
      <c r="B78">
        <v>73</v>
      </c>
      <c r="C78" s="3">
        <v>0.71436027346721165</v>
      </c>
      <c r="D78" s="3">
        <v>3.422259908406323</v>
      </c>
      <c r="E78" s="3">
        <v>6.6226680105493489</v>
      </c>
      <c r="F78" s="3">
        <v>4.6357612814020204</v>
      </c>
      <c r="G78" s="3">
        <v>5.0722561306119296</v>
      </c>
      <c r="H78" s="3">
        <v>7.2211057518836679</v>
      </c>
      <c r="I78" s="3">
        <v>7.511310086051493</v>
      </c>
      <c r="J78" s="3">
        <v>5.8545889297702711</v>
      </c>
      <c r="K78" s="3">
        <v>3.7066075028551393</v>
      </c>
      <c r="L78" s="3">
        <v>9.3015729478291096</v>
      </c>
      <c r="N78" s="2">
        <v>6.7283397931048858E-2</v>
      </c>
      <c r="O78" s="2">
        <v>-1.6025362382536119E-2</v>
      </c>
      <c r="P78" s="2">
        <v>8.7576619487297461E-2</v>
      </c>
      <c r="Q78" s="2">
        <v>-1.2086409790550113E-2</v>
      </c>
      <c r="R78" s="2">
        <v>5.1022697342843149E-2</v>
      </c>
      <c r="S78" s="2">
        <v>6.9823510800232511E-2</v>
      </c>
      <c r="T78" s="2">
        <v>4.2992599542957852E-2</v>
      </c>
      <c r="U78" s="2">
        <v>4.6999515038764428E-2</v>
      </c>
      <c r="V78" s="2">
        <v>7.8684315331967153E-2</v>
      </c>
      <c r="W78" s="2">
        <v>7.4663542097507196E-2</v>
      </c>
    </row>
    <row r="79" spans="2:23" x14ac:dyDescent="0.25">
      <c r="B79">
        <v>74</v>
      </c>
      <c r="C79" s="3">
        <v>3.0996552955614556</v>
      </c>
      <c r="D79" s="3">
        <v>2.3088928493816718</v>
      </c>
      <c r="E79" s="3">
        <v>5.4565102536149803</v>
      </c>
      <c r="F79" s="3">
        <v>3.2744506908630253</v>
      </c>
      <c r="G79" s="3">
        <v>6.7778660850656491</v>
      </c>
      <c r="H79" s="3">
        <v>4.4027877774570161</v>
      </c>
      <c r="I79" s="3">
        <v>2.7485817906848107</v>
      </c>
      <c r="J79" s="3">
        <v>6.7170870178210693</v>
      </c>
      <c r="K79" s="3">
        <v>5.911427121524512</v>
      </c>
      <c r="L79" s="3">
        <v>7.5667608366481325</v>
      </c>
      <c r="N79" s="2">
        <v>-1.5278405502521176E-2</v>
      </c>
      <c r="O79" s="2">
        <v>4.2996149193111649E-2</v>
      </c>
      <c r="P79" s="2">
        <v>-2.5391678749212311E-3</v>
      </c>
      <c r="Q79" s="2">
        <v>4.1339935667752639E-2</v>
      </c>
      <c r="R79" s="2">
        <v>9.1141480917085058E-2</v>
      </c>
      <c r="S79" s="2">
        <v>2.6407250107886238E-2</v>
      </c>
      <c r="T79" s="2">
        <v>3.8517192042959641E-2</v>
      </c>
      <c r="U79" s="2">
        <v>-1.723728034250336E-3</v>
      </c>
      <c r="V79" s="2">
        <v>2.2799885460997305E-2</v>
      </c>
      <c r="W79" s="2">
        <v>4.4716172048271899E-2</v>
      </c>
    </row>
    <row r="80" spans="2:23" x14ac:dyDescent="0.25">
      <c r="B80">
        <v>75</v>
      </c>
      <c r="C80" s="3">
        <v>0.84107410155732309</v>
      </c>
      <c r="D80" s="3">
        <v>4.4934661946293026</v>
      </c>
      <c r="E80" s="3">
        <v>1.7532182310233357</v>
      </c>
      <c r="F80" s="3">
        <v>5.4664296590376757</v>
      </c>
      <c r="G80" s="3">
        <v>6.4720079856926667</v>
      </c>
      <c r="H80" s="3">
        <v>3.755483935615278</v>
      </c>
      <c r="I80" s="3">
        <v>8.4052306339337886</v>
      </c>
      <c r="J80" s="3">
        <v>7.7720360843362277</v>
      </c>
      <c r="K80" s="3">
        <v>4.1615555331364718</v>
      </c>
      <c r="L80" s="3">
        <v>0.33324903363144753</v>
      </c>
      <c r="N80" s="2">
        <v>-1.10400238921331E-2</v>
      </c>
      <c r="O80" s="2">
        <v>4.3442787042470149E-2</v>
      </c>
      <c r="P80" s="2">
        <v>2.8690713827146334E-2</v>
      </c>
      <c r="Q80" s="2">
        <v>8.7179137848121063E-2</v>
      </c>
      <c r="R80" s="2">
        <v>4.4014513464990399E-2</v>
      </c>
      <c r="S80" s="2">
        <v>2.9904818012411235E-2</v>
      </c>
      <c r="T80" s="2">
        <v>7.0857546916218137E-2</v>
      </c>
      <c r="U80" s="2">
        <v>-1.3551975327521597E-2</v>
      </c>
      <c r="V80" s="2">
        <v>8.4455866424560225E-2</v>
      </c>
      <c r="W80" s="2">
        <v>3.5707888240692459E-2</v>
      </c>
    </row>
    <row r="81" spans="2:23" x14ac:dyDescent="0.25">
      <c r="B81">
        <v>76</v>
      </c>
      <c r="C81" s="3">
        <v>3.2047996848448168</v>
      </c>
      <c r="D81" s="3">
        <v>7.6010503200728667</v>
      </c>
      <c r="E81" s="3">
        <v>7.8302153620558199</v>
      </c>
      <c r="F81" s="3">
        <v>6.714521972143932</v>
      </c>
      <c r="G81" s="3">
        <v>3.5898697223348117</v>
      </c>
      <c r="H81" s="3">
        <v>6.3813808347380716</v>
      </c>
      <c r="I81" s="3">
        <v>0.59774082638878623</v>
      </c>
      <c r="J81" s="3">
        <v>4.8803981701257193</v>
      </c>
      <c r="K81" s="3">
        <v>8.1205466748808508</v>
      </c>
      <c r="L81" s="3">
        <v>6.8630374432335381</v>
      </c>
      <c r="N81" s="2">
        <v>6.1020132853636055E-2</v>
      </c>
      <c r="O81" s="2">
        <v>1.5559009434490328E-2</v>
      </c>
      <c r="P81" s="2">
        <v>9.1073275567840936E-2</v>
      </c>
      <c r="Q81" s="2">
        <v>-1.736144546268437E-2</v>
      </c>
      <c r="R81" s="2">
        <v>2.8119670202409255E-4</v>
      </c>
      <c r="S81" s="2">
        <v>5.6844389342991186E-2</v>
      </c>
      <c r="T81" s="2">
        <v>9.4378794904386276E-2</v>
      </c>
      <c r="U81" s="2">
        <v>-5.3924935949108826E-4</v>
      </c>
      <c r="V81" s="2">
        <v>2.1583102258460361E-2</v>
      </c>
      <c r="W81" s="2">
        <v>8.7805743564770625E-2</v>
      </c>
    </row>
    <row r="82" spans="2:23" x14ac:dyDescent="0.25">
      <c r="B82">
        <v>77</v>
      </c>
      <c r="C82" s="3">
        <v>7.3606301204523392</v>
      </c>
      <c r="D82" s="3">
        <v>6.4304172981164438</v>
      </c>
      <c r="E82" s="3">
        <v>6.9683170583727403</v>
      </c>
      <c r="F82" s="3">
        <v>4.8185390555952399</v>
      </c>
      <c r="G82" s="3">
        <v>7.2269289787243638</v>
      </c>
      <c r="H82" s="3">
        <v>7.4436016246161802</v>
      </c>
      <c r="I82" s="3">
        <v>7.2063089346918083</v>
      </c>
      <c r="J82" s="3">
        <v>0.94571383669405207</v>
      </c>
      <c r="K82" s="3">
        <v>7.6642679643424252</v>
      </c>
      <c r="L82" s="3">
        <v>8.8674071617046728</v>
      </c>
      <c r="N82" s="2">
        <v>3.4441510910501419E-2</v>
      </c>
      <c r="O82" s="2">
        <v>8.7994392461835623E-3</v>
      </c>
      <c r="P82" s="2">
        <v>3.5995893191877945E-2</v>
      </c>
      <c r="Q82" s="2">
        <v>6.6567628190581651E-2</v>
      </c>
      <c r="R82" s="2">
        <v>3.0038845442367648E-2</v>
      </c>
      <c r="S82" s="2">
        <v>6.605486996353796E-2</v>
      </c>
      <c r="T82" s="2">
        <v>9.503078077527162E-2</v>
      </c>
      <c r="U82" s="2">
        <v>2.8426350474304082E-2</v>
      </c>
      <c r="V82" s="2">
        <v>2.1776869772052867E-2</v>
      </c>
      <c r="W82" s="2">
        <v>7.9255788809345876E-2</v>
      </c>
    </row>
    <row r="83" spans="2:23" x14ac:dyDescent="0.25">
      <c r="B83">
        <v>78</v>
      </c>
      <c r="C83" s="3">
        <v>5.6771149625126549</v>
      </c>
      <c r="D83" s="3">
        <v>5.914904707079172</v>
      </c>
      <c r="E83" s="3">
        <v>2.0648414109787163</v>
      </c>
      <c r="F83" s="3">
        <v>2.4065039298513549</v>
      </c>
      <c r="G83" s="3">
        <v>2.2459904632959149</v>
      </c>
      <c r="H83" s="3">
        <v>2.3006458204735072</v>
      </c>
      <c r="I83" s="3">
        <v>1.0770799689470512</v>
      </c>
      <c r="J83" s="3">
        <v>4.5276730341678775</v>
      </c>
      <c r="K83" s="3">
        <v>2.3431096018692541</v>
      </c>
      <c r="L83" s="3">
        <v>1.6912155528948969</v>
      </c>
      <c r="N83" s="2">
        <v>3.7379814824840832E-2</v>
      </c>
      <c r="O83" s="2">
        <v>-1.916651918191619E-2</v>
      </c>
      <c r="P83" s="2">
        <v>-1.4774343495163503E-2</v>
      </c>
      <c r="Q83" s="2">
        <v>5.3211110281681601E-2</v>
      </c>
      <c r="R83" s="2">
        <v>8.4834553401545429E-2</v>
      </c>
      <c r="S83" s="2">
        <v>6.5036266181512981E-2</v>
      </c>
      <c r="T83" s="2">
        <v>-1.2897719990605232E-2</v>
      </c>
      <c r="U83" s="2">
        <v>-3.8869671662767093E-3</v>
      </c>
      <c r="V83" s="2">
        <v>1.1606966815980866E-2</v>
      </c>
      <c r="W83" s="2">
        <v>-4.707534242014786E-3</v>
      </c>
    </row>
    <row r="84" spans="2:23" x14ac:dyDescent="0.25">
      <c r="B84">
        <v>79</v>
      </c>
      <c r="C84" s="3">
        <v>9.6915117091175631</v>
      </c>
      <c r="D84" s="3">
        <v>3.0985558264982527</v>
      </c>
      <c r="E84" s="3">
        <v>1.6098048577653179</v>
      </c>
      <c r="F84" s="3">
        <v>5.8233115469837502</v>
      </c>
      <c r="G84" s="3">
        <v>1.3701536076846599</v>
      </c>
      <c r="H84" s="3">
        <v>1.4596098891137732</v>
      </c>
      <c r="I84" s="3">
        <v>6.6261089719173496</v>
      </c>
      <c r="J84" s="3">
        <v>0.81016320583127022</v>
      </c>
      <c r="K84" s="3">
        <v>0.61310518352187371</v>
      </c>
      <c r="L84" s="3">
        <v>4.499598740860522</v>
      </c>
      <c r="N84" s="2">
        <v>6.2058602253764278E-2</v>
      </c>
      <c r="O84" s="2">
        <v>9.2168499788998284E-2</v>
      </c>
      <c r="P84" s="2">
        <v>7.4016439665018668E-2</v>
      </c>
      <c r="Q84" s="2">
        <v>2.4830483434311695E-2</v>
      </c>
      <c r="R84" s="2">
        <v>4.3033337720388878E-2</v>
      </c>
      <c r="S84" s="2">
        <v>3.619638883873022E-2</v>
      </c>
      <c r="T84" s="2">
        <v>-1.5594455871739297E-2</v>
      </c>
      <c r="U84" s="2">
        <v>4.2476150518791306E-2</v>
      </c>
      <c r="V84" s="2">
        <v>5.2137176323058448E-2</v>
      </c>
      <c r="W84" s="2">
        <v>1.6670388264231364E-2</v>
      </c>
    </row>
    <row r="85" spans="2:23" x14ac:dyDescent="0.25">
      <c r="B85">
        <v>80</v>
      </c>
      <c r="C85" s="3">
        <v>9.2053641060372904</v>
      </c>
      <c r="D85" s="3">
        <v>4.1816127274318449</v>
      </c>
      <c r="E85" s="3">
        <v>3.4291027079262069</v>
      </c>
      <c r="F85" s="3">
        <v>2.3128692975958454</v>
      </c>
      <c r="G85" s="3">
        <v>1.8876757038197756</v>
      </c>
      <c r="H85" s="3">
        <v>5.5492954677093724</v>
      </c>
      <c r="I85" s="3">
        <v>6.7900666051837266</v>
      </c>
      <c r="J85" s="3">
        <v>8.0081240930171749</v>
      </c>
      <c r="K85" s="3">
        <v>3.2665693960755524</v>
      </c>
      <c r="L85" s="3">
        <v>2.374896477831443</v>
      </c>
      <c r="N85" s="2">
        <v>2.5395590691732552E-2</v>
      </c>
      <c r="O85" s="2">
        <v>3.9209146462043876E-2</v>
      </c>
      <c r="P85" s="2">
        <v>5.615903502736791E-2</v>
      </c>
      <c r="Q85" s="2">
        <v>-1.4206295481227978E-2</v>
      </c>
      <c r="R85" s="2">
        <v>1.7309131704681787E-2</v>
      </c>
      <c r="S85" s="2">
        <v>9.9069054857216676E-2</v>
      </c>
      <c r="T85" s="2">
        <v>2.0249021225706109E-2</v>
      </c>
      <c r="U85" s="2">
        <v>6.0074675730545535E-2</v>
      </c>
      <c r="V85" s="2">
        <v>4.3453251769237589E-2</v>
      </c>
      <c r="W85" s="2">
        <v>3.7241432793239826E-2</v>
      </c>
    </row>
    <row r="86" spans="2:23" x14ac:dyDescent="0.25">
      <c r="B86">
        <v>81</v>
      </c>
      <c r="C86" s="3">
        <v>0.18227573616875548</v>
      </c>
      <c r="D86" s="3">
        <v>0.99440397484931831</v>
      </c>
      <c r="E86" s="3">
        <v>3.3436928123060374</v>
      </c>
      <c r="F86" s="3">
        <v>4.4820066407321955</v>
      </c>
      <c r="G86" s="3">
        <v>3.7833454303885405</v>
      </c>
      <c r="H86" s="3">
        <v>8.9355144756679117</v>
      </c>
      <c r="I86" s="3">
        <v>3.5248871828765003</v>
      </c>
      <c r="J86" s="3">
        <v>4.867602075805153</v>
      </c>
      <c r="K86" s="3">
        <v>8.2986461782134278</v>
      </c>
      <c r="L86" s="3">
        <v>5.0853822257621211</v>
      </c>
      <c r="N86" s="2">
        <v>3.1568654952138522E-2</v>
      </c>
      <c r="O86" s="2">
        <v>5.1248616176939293E-2</v>
      </c>
      <c r="P86" s="2">
        <v>-1.7886432912864215E-2</v>
      </c>
      <c r="Q86" s="2">
        <v>3.7514488928335366E-2</v>
      </c>
      <c r="R86" s="2">
        <v>6.1248604766331441E-2</v>
      </c>
      <c r="S86" s="2">
        <v>2.1228704419422699E-3</v>
      </c>
      <c r="T86" s="2">
        <v>1.7361941132926263E-2</v>
      </c>
      <c r="U86" s="2">
        <v>-1.7375570273870343E-2</v>
      </c>
      <c r="V86" s="2">
        <v>3.1360394541600112E-2</v>
      </c>
      <c r="W86" s="2">
        <v>2.9131759726278812E-2</v>
      </c>
    </row>
    <row r="87" spans="2:23" x14ac:dyDescent="0.25">
      <c r="B87">
        <v>82</v>
      </c>
      <c r="C87" s="3">
        <v>7.5121303121786953</v>
      </c>
      <c r="D87" s="3">
        <v>0.36839031267788203</v>
      </c>
      <c r="E87" s="3">
        <v>9.7098462918810995</v>
      </c>
      <c r="F87" s="3">
        <v>9.4085174454760914</v>
      </c>
      <c r="G87" s="3">
        <v>0.40824287018225047</v>
      </c>
      <c r="H87" s="3">
        <v>4.073527500009444</v>
      </c>
      <c r="I87" s="3">
        <v>6.4075190427957471</v>
      </c>
      <c r="J87" s="3">
        <v>3.1064042515301313</v>
      </c>
      <c r="K87" s="3">
        <v>7.5600285970090049</v>
      </c>
      <c r="L87" s="3">
        <v>9.4983194086163003</v>
      </c>
      <c r="N87" s="2">
        <v>2.8363986587077266E-2</v>
      </c>
      <c r="O87" s="2">
        <v>4.1769493140565814E-2</v>
      </c>
      <c r="P87" s="2">
        <v>7.6246834892185242E-2</v>
      </c>
      <c r="Q87" s="2">
        <v>6.0970280169454674E-2</v>
      </c>
      <c r="R87" s="2">
        <v>2.7156163249892725E-2</v>
      </c>
      <c r="S87" s="2">
        <v>8.0176446642039448E-2</v>
      </c>
      <c r="T87" s="2">
        <v>8.0098669744172596E-2</v>
      </c>
      <c r="U87" s="2">
        <v>-5.2130099966413521E-3</v>
      </c>
      <c r="V87" s="2">
        <v>9.8822558120769982E-2</v>
      </c>
      <c r="W87" s="2">
        <v>7.3455954480733346E-2</v>
      </c>
    </row>
    <row r="88" spans="2:23" x14ac:dyDescent="0.25">
      <c r="B88">
        <v>83</v>
      </c>
      <c r="C88" s="3">
        <v>5.9838024533746159</v>
      </c>
      <c r="D88" s="3">
        <v>4.833235946318359</v>
      </c>
      <c r="E88" s="3">
        <v>7.5108498950685547</v>
      </c>
      <c r="F88" s="3">
        <v>7.3597162351880305</v>
      </c>
      <c r="G88" s="3">
        <v>7.6288846792918701</v>
      </c>
      <c r="H88" s="3">
        <v>7.1019780073310397</v>
      </c>
      <c r="I88" s="3">
        <v>2.6862351714320596</v>
      </c>
      <c r="J88" s="3">
        <v>7.2852273480456207</v>
      </c>
      <c r="K88" s="3">
        <v>7.5193998816447927</v>
      </c>
      <c r="L88" s="3">
        <v>3.1717027937263409</v>
      </c>
      <c r="N88" s="2">
        <v>-1.0997885929440208E-2</v>
      </c>
      <c r="O88" s="2">
        <v>4.9584308417432763E-2</v>
      </c>
      <c r="P88" s="2">
        <v>3.5522883134002342E-2</v>
      </c>
      <c r="Q88" s="2">
        <v>3.7088662405227749E-2</v>
      </c>
      <c r="R88" s="2">
        <v>6.6740930221942774E-2</v>
      </c>
      <c r="S88" s="2">
        <v>9.3514588924116571E-2</v>
      </c>
      <c r="T88" s="2">
        <v>1.3703708794610161E-2</v>
      </c>
      <c r="U88" s="2">
        <v>-4.337041287833153E-3</v>
      </c>
      <c r="V88" s="2">
        <v>9.1512335900786418E-2</v>
      </c>
      <c r="W88" s="2">
        <v>6.6225005092857656E-2</v>
      </c>
    </row>
    <row r="89" spans="2:23" x14ac:dyDescent="0.25">
      <c r="B89">
        <v>84</v>
      </c>
      <c r="C89" s="3">
        <v>2.1560256317427973</v>
      </c>
      <c r="D89" s="3">
        <v>2.33482732833179E-2</v>
      </c>
      <c r="E89" s="3">
        <v>8.4534431816817222</v>
      </c>
      <c r="F89" s="3">
        <v>4.5324829592541889</v>
      </c>
      <c r="G89" s="3">
        <v>8.009528562950134</v>
      </c>
      <c r="H89" s="3">
        <v>0.70121775890285676</v>
      </c>
      <c r="I89" s="3">
        <v>4.2445786480010845</v>
      </c>
      <c r="J89" s="3">
        <v>3.2241100145568566</v>
      </c>
      <c r="K89" s="3">
        <v>0.60292500717415654</v>
      </c>
      <c r="L89" s="3">
        <v>9.2961690460118849</v>
      </c>
      <c r="N89" s="2">
        <v>4.8700693342206627E-3</v>
      </c>
      <c r="O89" s="2">
        <v>9.6268768966145529E-2</v>
      </c>
      <c r="P89" s="2">
        <v>3.251458440091072E-2</v>
      </c>
      <c r="Q89" s="2">
        <v>7.5304297247856013E-3</v>
      </c>
      <c r="R89" s="2">
        <v>4.8873802769129018E-2</v>
      </c>
      <c r="S89" s="2">
        <v>4.6806306891991528E-2</v>
      </c>
      <c r="T89" s="2">
        <v>-7.5270487057641916E-3</v>
      </c>
      <c r="U89" s="2">
        <v>4.3208930380748786E-2</v>
      </c>
      <c r="V89" s="2">
        <v>-1.9405190649298607E-2</v>
      </c>
      <c r="W89" s="2">
        <v>6.4258622591533032E-2</v>
      </c>
    </row>
    <row r="90" spans="2:23" x14ac:dyDescent="0.25">
      <c r="B90">
        <v>85</v>
      </c>
      <c r="C90" s="3">
        <v>1.7810132376094701</v>
      </c>
      <c r="D90" s="3">
        <v>1.1429026201346837</v>
      </c>
      <c r="E90" s="3">
        <v>5.8496356074567482</v>
      </c>
      <c r="F90" s="3">
        <v>0.34705846815331842</v>
      </c>
      <c r="G90" s="3">
        <v>7.8872754235124587</v>
      </c>
      <c r="H90" s="3">
        <v>1.3945911291289181</v>
      </c>
      <c r="I90" s="3">
        <v>6.2765264808218868E-2</v>
      </c>
      <c r="J90" s="3">
        <v>4.5588625366174202</v>
      </c>
      <c r="K90" s="3">
        <v>9.0186674310396402</v>
      </c>
      <c r="L90" s="3">
        <v>5.9317197938148913</v>
      </c>
      <c r="N90" s="2">
        <v>4.5189867440854556E-3</v>
      </c>
      <c r="O90" s="2">
        <v>1.3888642087929597E-2</v>
      </c>
      <c r="P90" s="2">
        <v>2.0741613252036935E-2</v>
      </c>
      <c r="Q90" s="2">
        <v>1.8311136637500777E-2</v>
      </c>
      <c r="R90" s="2">
        <v>9.6632515087747131E-2</v>
      </c>
      <c r="S90" s="2">
        <v>-8.4488102570525799E-3</v>
      </c>
      <c r="T90" s="2">
        <v>-1.1114946705649347E-2</v>
      </c>
      <c r="U90" s="2">
        <v>4.178842619647391E-3</v>
      </c>
      <c r="V90" s="2">
        <v>4.8648314662965861E-2</v>
      </c>
      <c r="W90" s="2">
        <v>9.8114545977567857E-3</v>
      </c>
    </row>
    <row r="91" spans="2:23" x14ac:dyDescent="0.25">
      <c r="B91">
        <v>86</v>
      </c>
      <c r="C91" s="3">
        <v>9.9739458054471228</v>
      </c>
      <c r="D91" s="3">
        <v>5.4590704337535136</v>
      </c>
      <c r="E91" s="3">
        <v>7.9708273072557576</v>
      </c>
      <c r="F91" s="3">
        <v>3.5274266289612264</v>
      </c>
      <c r="G91" s="3">
        <v>7.9759710286567573</v>
      </c>
      <c r="H91" s="3">
        <v>9.2146756488879689</v>
      </c>
      <c r="I91" s="3">
        <v>2.6962896894184798</v>
      </c>
      <c r="J91" s="3">
        <v>9.7596033332970595</v>
      </c>
      <c r="K91" s="3">
        <v>4.8793548773344657</v>
      </c>
      <c r="L91" s="3">
        <v>6.7135719448942757</v>
      </c>
      <c r="N91" s="2">
        <v>2.0757506963392514E-3</v>
      </c>
      <c r="O91" s="2">
        <v>2.1703943343283631E-2</v>
      </c>
      <c r="P91" s="2">
        <v>6.5784441723982845E-2</v>
      </c>
      <c r="Q91" s="2">
        <v>-4.7315978635061786E-3</v>
      </c>
      <c r="R91" s="2">
        <v>9.5282467492714351E-2</v>
      </c>
      <c r="S91" s="2">
        <v>-1.4813661307328217E-3</v>
      </c>
      <c r="T91" s="2">
        <v>4.5964213401992318E-2</v>
      </c>
      <c r="U91" s="2">
        <v>9.8250483051988746E-2</v>
      </c>
      <c r="V91" s="2">
        <v>8.9406362111993237E-2</v>
      </c>
      <c r="W91" s="2">
        <v>7.6264513593572808E-2</v>
      </c>
    </row>
    <row r="92" spans="2:23" x14ac:dyDescent="0.25">
      <c r="B92">
        <v>87</v>
      </c>
      <c r="C92" s="3">
        <v>4.4945413832755134</v>
      </c>
      <c r="D92" s="3">
        <v>1.6285489148534804</v>
      </c>
      <c r="E92" s="3">
        <v>4.6459355789419039</v>
      </c>
      <c r="F92" s="3">
        <v>2.6828375909261726</v>
      </c>
      <c r="G92" s="3">
        <v>7.4973964448612573</v>
      </c>
      <c r="H92" s="3">
        <v>6.2166845895626999</v>
      </c>
      <c r="I92" s="3">
        <v>4.6562527808790257</v>
      </c>
      <c r="J92" s="3">
        <v>0.85351016581767469</v>
      </c>
      <c r="K92" s="3">
        <v>0.19628387491058108</v>
      </c>
      <c r="L92" s="3">
        <v>5.1365931094563591</v>
      </c>
      <c r="N92" s="2">
        <v>1.855309210815995E-2</v>
      </c>
      <c r="O92" s="2">
        <v>4.8853856621168743E-2</v>
      </c>
      <c r="P92" s="2">
        <v>9.6156005770237599E-2</v>
      </c>
      <c r="Q92" s="2">
        <v>2.232619073518502E-3</v>
      </c>
      <c r="R92" s="2">
        <v>7.572987524341239E-2</v>
      </c>
      <c r="S92" s="2">
        <v>4.4691330320918252E-2</v>
      </c>
      <c r="T92" s="2">
        <v>2.5862023589268892E-2</v>
      </c>
      <c r="U92" s="2">
        <v>9.3778889582965111E-2</v>
      </c>
      <c r="V92" s="2">
        <v>6.1842745864885029E-2</v>
      </c>
      <c r="W92" s="2">
        <v>3.6077776640601938E-2</v>
      </c>
    </row>
    <row r="93" spans="2:23" x14ac:dyDescent="0.25">
      <c r="B93">
        <v>88</v>
      </c>
      <c r="C93" s="3">
        <v>5.4922272478109164</v>
      </c>
      <c r="D93" s="3">
        <v>7.4636782735274743</v>
      </c>
      <c r="E93" s="3">
        <v>7.4385387162868275</v>
      </c>
      <c r="F93" s="3">
        <v>1.4018522206370343</v>
      </c>
      <c r="G93" s="3">
        <v>9.9792558624612067</v>
      </c>
      <c r="H93" s="3">
        <v>8.9909848770851735</v>
      </c>
      <c r="I93" s="3">
        <v>0.3286183829282463</v>
      </c>
      <c r="J93" s="3">
        <v>9.3859997648332332</v>
      </c>
      <c r="K93" s="3">
        <v>2.3399523018818202</v>
      </c>
      <c r="L93" s="3">
        <v>2.8724976038901318</v>
      </c>
      <c r="N93" s="2">
        <v>4.0684754016887495E-2</v>
      </c>
      <c r="O93" s="2">
        <v>-1.8952168149640701E-2</v>
      </c>
      <c r="P93" s="2">
        <v>7.0547166130017672E-2</v>
      </c>
      <c r="Q93" s="2">
        <v>3.4689564141765078E-2</v>
      </c>
      <c r="R93" s="2">
        <v>9.0033707044662487E-2</v>
      </c>
      <c r="S93" s="2">
        <v>9.2875043176299896E-2</v>
      </c>
      <c r="T93" s="2">
        <v>8.1352447398419514E-2</v>
      </c>
      <c r="U93" s="2">
        <v>2.1257505724841103E-2</v>
      </c>
      <c r="V93" s="2">
        <v>8.2057739190780507E-2</v>
      </c>
      <c r="W93" s="2">
        <v>1.9567642431143204E-2</v>
      </c>
    </row>
    <row r="94" spans="2:23" x14ac:dyDescent="0.25">
      <c r="B94">
        <v>89</v>
      </c>
      <c r="C94" s="3">
        <v>1.8399966385808708</v>
      </c>
      <c r="D94" s="3">
        <v>3.9301055236080695</v>
      </c>
      <c r="E94" s="3">
        <v>0.15382265057161004</v>
      </c>
      <c r="F94" s="3">
        <v>4.3625772197615849</v>
      </c>
      <c r="G94" s="3">
        <v>3.5907649886220518</v>
      </c>
      <c r="H94" s="3">
        <v>8.550087583596353</v>
      </c>
      <c r="I94" s="3">
        <v>2.2389575877358423</v>
      </c>
      <c r="J94" s="3">
        <v>3.5542120398287249</v>
      </c>
      <c r="K94" s="3">
        <v>5.1743743629843522</v>
      </c>
      <c r="L94" s="3">
        <v>8.9148682921566795</v>
      </c>
      <c r="N94" s="2">
        <v>3.4471878479717846E-2</v>
      </c>
      <c r="O94" s="2">
        <v>4.2489318748825861E-2</v>
      </c>
      <c r="P94" s="2">
        <v>5.3638533119838086E-2</v>
      </c>
      <c r="Q94" s="2">
        <v>4.4621596828075302E-2</v>
      </c>
      <c r="R94" s="2">
        <v>9.5863082906475869E-2</v>
      </c>
      <c r="S94" s="2">
        <v>3.8441848009560256E-2</v>
      </c>
      <c r="T94" s="2">
        <v>1.9741865708532248E-2</v>
      </c>
      <c r="U94" s="2">
        <v>1.6833748257172088E-2</v>
      </c>
      <c r="V94" s="2">
        <v>-1.3576663573511448E-2</v>
      </c>
      <c r="W94" s="2">
        <v>3.5274967749388098E-2</v>
      </c>
    </row>
    <row r="95" spans="2:23" x14ac:dyDescent="0.25">
      <c r="B95">
        <v>90</v>
      </c>
      <c r="C95" s="3">
        <v>1.5670030608290675</v>
      </c>
      <c r="D95" s="3">
        <v>4.1895637660683951</v>
      </c>
      <c r="E95" s="3">
        <v>9.4398973097887726</v>
      </c>
      <c r="F95" s="3">
        <v>0.25655650910420325</v>
      </c>
      <c r="G95" s="3">
        <v>5.8487289320849314</v>
      </c>
      <c r="H95" s="3">
        <v>6.7678988147571122</v>
      </c>
      <c r="I95" s="3">
        <v>1.9381495939403626</v>
      </c>
      <c r="J95" s="3">
        <v>1.9991314250165482</v>
      </c>
      <c r="K95" s="3">
        <v>7.4730731372337846</v>
      </c>
      <c r="L95" s="3">
        <v>4.3769323108</v>
      </c>
      <c r="N95" s="2">
        <v>2.9961766791668544E-3</v>
      </c>
      <c r="O95" s="2">
        <v>4.5280917310938654E-2</v>
      </c>
      <c r="P95" s="2">
        <v>8.2198639707862148E-2</v>
      </c>
      <c r="Q95" s="2">
        <v>1.942047713509237E-2</v>
      </c>
      <c r="R95" s="2">
        <v>2.0144629169406531E-2</v>
      </c>
      <c r="S95" s="2">
        <v>8.2661949633861073E-2</v>
      </c>
      <c r="T95" s="2">
        <v>-1.5594457439116352E-2</v>
      </c>
      <c r="U95" s="2">
        <v>6.1873203322304435E-2</v>
      </c>
      <c r="V95" s="2">
        <v>2.6634545793241659E-2</v>
      </c>
      <c r="W95" s="2">
        <v>1.539584048287455E-2</v>
      </c>
    </row>
    <row r="96" spans="2:23" x14ac:dyDescent="0.25">
      <c r="B96">
        <v>91</v>
      </c>
      <c r="C96" s="3">
        <v>9.8361401701524986</v>
      </c>
      <c r="D96" s="3">
        <v>5.4498592778853618</v>
      </c>
      <c r="E96" s="3">
        <v>4.6286984186279101</v>
      </c>
      <c r="F96" s="3">
        <v>5.8791078811000759</v>
      </c>
      <c r="G96" s="3">
        <v>3.0690414125728562</v>
      </c>
      <c r="H96" s="3">
        <v>6.2834977251743682</v>
      </c>
      <c r="I96" s="3">
        <v>7.8459160877368017</v>
      </c>
      <c r="J96" s="3">
        <v>6.2541109081328825</v>
      </c>
      <c r="K96" s="3">
        <v>7.8942239561887195</v>
      </c>
      <c r="L96" s="3">
        <v>2.3053694508489828</v>
      </c>
      <c r="N96" s="2">
        <v>4.2566684444360445E-2</v>
      </c>
      <c r="O96" s="2">
        <v>8.0733569577797079E-2</v>
      </c>
      <c r="P96" s="2">
        <v>3.8760424546693761E-2</v>
      </c>
      <c r="Q96" s="2">
        <v>-8.1617711664023155E-3</v>
      </c>
      <c r="R96" s="2">
        <v>6.4553873319612265E-2</v>
      </c>
      <c r="S96" s="2">
        <v>5.1204467655035307E-2</v>
      </c>
      <c r="T96" s="2">
        <v>1.4303626085380109E-2</v>
      </c>
      <c r="U96" s="2">
        <v>1.7116020445989744E-2</v>
      </c>
      <c r="V96" s="2">
        <v>7.9074068455395108E-2</v>
      </c>
      <c r="W96" s="2">
        <v>7.6084690572976454E-2</v>
      </c>
    </row>
    <row r="97" spans="2:23" x14ac:dyDescent="0.25">
      <c r="B97">
        <v>92</v>
      </c>
      <c r="C97" s="3">
        <v>4.5856134021936459</v>
      </c>
      <c r="D97" s="3">
        <v>0.79589670049772465</v>
      </c>
      <c r="E97" s="3">
        <v>3.2285313085330225</v>
      </c>
      <c r="F97" s="3">
        <v>2.3240681942173245</v>
      </c>
      <c r="G97" s="3">
        <v>9.4861826642564466</v>
      </c>
      <c r="H97" s="3">
        <v>1.2596446530264482</v>
      </c>
      <c r="I97" s="3">
        <v>0.67629577863299373</v>
      </c>
      <c r="J97" s="3">
        <v>7.4888949426326912</v>
      </c>
      <c r="K97" s="3">
        <v>4.4005648888707816</v>
      </c>
      <c r="L97" s="3">
        <v>6.2876168840962574</v>
      </c>
      <c r="N97" s="2">
        <v>7.7050461369340226E-2</v>
      </c>
      <c r="O97" s="2">
        <v>2.9186623661579422E-2</v>
      </c>
      <c r="P97" s="2">
        <v>1.2685274514512217E-2</v>
      </c>
      <c r="Q97" s="2">
        <v>8.7993338615712971E-2</v>
      </c>
      <c r="R97" s="2">
        <v>7.4682688952532258E-2</v>
      </c>
      <c r="S97" s="2">
        <v>6.062666759347618E-2</v>
      </c>
      <c r="T97" s="2">
        <v>-1.3076469035758183E-2</v>
      </c>
      <c r="U97" s="2">
        <v>5.5066074790640004E-3</v>
      </c>
      <c r="V97" s="2">
        <v>5.0738555922918677E-2</v>
      </c>
      <c r="W97" s="2">
        <v>6.6141810404120316E-2</v>
      </c>
    </row>
    <row r="98" spans="2:23" x14ac:dyDescent="0.25">
      <c r="B98">
        <v>93</v>
      </c>
      <c r="C98" s="3">
        <v>0.25371017504556281</v>
      </c>
      <c r="D98" s="3">
        <v>3.7171226047187589</v>
      </c>
      <c r="E98" s="3">
        <v>3.8351611512658601</v>
      </c>
      <c r="F98" s="3">
        <v>1.6891574060523851</v>
      </c>
      <c r="G98" s="3">
        <v>6.8120942244591411</v>
      </c>
      <c r="H98" s="3">
        <v>8.756122202385308E-2</v>
      </c>
      <c r="I98" s="3">
        <v>9.2687989299132028</v>
      </c>
      <c r="J98" s="3">
        <v>0.81290794473913075</v>
      </c>
      <c r="K98" s="3">
        <v>7.191084894190082</v>
      </c>
      <c r="L98" s="3">
        <v>5.0233332221149674</v>
      </c>
      <c r="N98" s="2">
        <v>3.1391164800256804E-2</v>
      </c>
      <c r="O98" s="2">
        <v>4.5198283806275011E-2</v>
      </c>
      <c r="P98" s="2">
        <v>9.9722096504747726E-2</v>
      </c>
      <c r="Q98" s="2">
        <v>-9.5250394655540405E-3</v>
      </c>
      <c r="R98" s="2">
        <v>9.7377236267858838E-2</v>
      </c>
      <c r="S98" s="2">
        <v>3.5959603343229882E-3</v>
      </c>
      <c r="T98" s="2">
        <v>4.8441206168845424E-2</v>
      </c>
      <c r="U98" s="2">
        <v>3.4040826034832855E-2</v>
      </c>
      <c r="V98" s="2">
        <v>-1.0339675827832049E-2</v>
      </c>
      <c r="W98" s="2">
        <v>6.7636649907615962E-2</v>
      </c>
    </row>
    <row r="99" spans="2:23" x14ac:dyDescent="0.25">
      <c r="B99">
        <v>94</v>
      </c>
      <c r="C99" s="3">
        <v>6.2356432765892293</v>
      </c>
      <c r="D99" s="3">
        <v>8.4758358398135982</v>
      </c>
      <c r="E99" s="3">
        <v>9.7118199718900158</v>
      </c>
      <c r="F99" s="3">
        <v>3.6613440582849277</v>
      </c>
      <c r="G99" s="3">
        <v>5.9006269022072786</v>
      </c>
      <c r="H99" s="3">
        <v>3.9844500566120877</v>
      </c>
      <c r="I99" s="3">
        <v>7.4005729661991495</v>
      </c>
      <c r="J99" s="3">
        <v>7.0022310142151785</v>
      </c>
      <c r="K99" s="3">
        <v>9.9539361982935883</v>
      </c>
      <c r="L99" s="3">
        <v>8.8612468450831212</v>
      </c>
      <c r="N99" s="2">
        <v>1.1020048692964225E-2</v>
      </c>
      <c r="O99" s="2">
        <v>7.7383067467479472E-2</v>
      </c>
      <c r="P99" s="2">
        <v>2.1280018606893301E-2</v>
      </c>
      <c r="Q99" s="2">
        <v>6.799233942947451E-3</v>
      </c>
      <c r="R99" s="2">
        <v>1.7784312412382503E-2</v>
      </c>
      <c r="S99" s="2">
        <v>4.3261417163254184E-2</v>
      </c>
      <c r="T99" s="2">
        <v>6.6788387046119085E-2</v>
      </c>
      <c r="U99" s="2">
        <v>9.5861751752781194E-2</v>
      </c>
      <c r="V99" s="2">
        <v>8.6109315002078538E-2</v>
      </c>
      <c r="W99" s="2">
        <v>8.892134757297894E-3</v>
      </c>
    </row>
    <row r="100" spans="2:23" x14ac:dyDescent="0.25">
      <c r="B100">
        <v>95</v>
      </c>
      <c r="C100" s="3">
        <v>9.9168228961556064</v>
      </c>
      <c r="D100" s="3">
        <v>5.3423763668478195</v>
      </c>
      <c r="E100" s="3">
        <v>5.9294280256863816</v>
      </c>
      <c r="F100" s="3">
        <v>2.7537972808798274</v>
      </c>
      <c r="G100" s="3">
        <v>1.356395903093971</v>
      </c>
      <c r="H100" s="3">
        <v>6.7071088257051201</v>
      </c>
      <c r="I100" s="3">
        <v>5.4421877136434373</v>
      </c>
      <c r="J100" s="3">
        <v>4.1020008819852656</v>
      </c>
      <c r="K100" s="3">
        <v>9.3683309643729515</v>
      </c>
      <c r="L100" s="3">
        <v>9.9244117785424173</v>
      </c>
      <c r="N100" s="2">
        <v>-4.6109383306633459E-3</v>
      </c>
      <c r="O100" s="2">
        <v>-1.0372915388239045E-2</v>
      </c>
      <c r="P100" s="2">
        <v>9.3733858740460391E-2</v>
      </c>
      <c r="Q100" s="2">
        <v>-2.208497799998918E-3</v>
      </c>
      <c r="R100" s="2">
        <v>-4.5434244905974506E-3</v>
      </c>
      <c r="S100" s="2">
        <v>-1.2649692143790326E-2</v>
      </c>
      <c r="T100" s="2">
        <v>-1.891171784020795E-2</v>
      </c>
      <c r="U100" s="2">
        <v>3.4819955196343941E-2</v>
      </c>
      <c r="V100" s="2">
        <v>5.8350815745092599E-2</v>
      </c>
      <c r="W100" s="2">
        <v>9.0044217400593346E-2</v>
      </c>
    </row>
    <row r="101" spans="2:23" x14ac:dyDescent="0.25">
      <c r="B101">
        <v>96</v>
      </c>
      <c r="C101" s="3">
        <v>1.8220029488945189</v>
      </c>
      <c r="D101" s="3">
        <v>5.3301984998469329</v>
      </c>
      <c r="E101" s="3">
        <v>8.2682870816712022</v>
      </c>
      <c r="F101" s="3">
        <v>6.6444990353422195</v>
      </c>
      <c r="G101" s="3">
        <v>6.7564688395500809</v>
      </c>
      <c r="H101" s="3">
        <v>4.3073698545834462</v>
      </c>
      <c r="I101" s="3">
        <v>8.8160234139355893</v>
      </c>
      <c r="J101" s="3">
        <v>5.8258368097324542</v>
      </c>
      <c r="K101" s="3">
        <v>8.8506277323933844</v>
      </c>
      <c r="L101" s="3">
        <v>6.045076633945766</v>
      </c>
      <c r="N101" s="2">
        <v>8.1977928563155569E-2</v>
      </c>
      <c r="O101" s="2">
        <v>4.837590556827507E-3</v>
      </c>
      <c r="P101" s="2">
        <v>-4.3650527180636584E-4</v>
      </c>
      <c r="Q101" s="2">
        <v>-1.1327865119692866E-3</v>
      </c>
      <c r="R101" s="2">
        <v>9.7640948639505495E-2</v>
      </c>
      <c r="S101" s="2">
        <v>1.7344945099890496E-2</v>
      </c>
      <c r="T101" s="2">
        <v>8.3849782080117424E-2</v>
      </c>
      <c r="U101" s="2">
        <v>3.0961783139800917E-2</v>
      </c>
      <c r="V101" s="2">
        <v>-3.036035405695487E-3</v>
      </c>
      <c r="W101" s="2">
        <v>8.5330899140187086E-2</v>
      </c>
    </row>
    <row r="102" spans="2:23" x14ac:dyDescent="0.25">
      <c r="B102">
        <v>97</v>
      </c>
      <c r="C102" s="3">
        <v>6.3044672991175492</v>
      </c>
      <c r="D102" s="3">
        <v>9.4425768265598435</v>
      </c>
      <c r="E102" s="3">
        <v>2.5857096673594784</v>
      </c>
      <c r="F102" s="3">
        <v>6.2668188203499939</v>
      </c>
      <c r="G102" s="3">
        <v>1.8904851157496916</v>
      </c>
      <c r="H102" s="3">
        <v>9.8158025837565832E-2</v>
      </c>
      <c r="I102" s="3">
        <v>3.7284988267108785</v>
      </c>
      <c r="J102" s="3">
        <v>8.0342001626293609</v>
      </c>
      <c r="K102" s="3">
        <v>1.5870700035440333</v>
      </c>
      <c r="L102" s="3">
        <v>4.9122445187267978</v>
      </c>
      <c r="N102" s="2">
        <v>8.1158874368259235E-2</v>
      </c>
      <c r="O102" s="2">
        <v>2.4537069073418145E-2</v>
      </c>
      <c r="P102" s="2">
        <v>-1.4213294205104882E-2</v>
      </c>
      <c r="Q102" s="2">
        <v>7.037890850288675E-2</v>
      </c>
      <c r="R102" s="2">
        <v>5.5581421407481721E-2</v>
      </c>
      <c r="S102" s="2">
        <v>-8.988506172335594E-3</v>
      </c>
      <c r="T102" s="2">
        <v>1.3444939562180097E-4</v>
      </c>
      <c r="U102" s="2">
        <v>6.5163081254641139E-2</v>
      </c>
      <c r="V102" s="2">
        <v>3.2520610791597349E-2</v>
      </c>
      <c r="W102" s="2">
        <v>1.1557510899370127E-3</v>
      </c>
    </row>
    <row r="103" spans="2:23" x14ac:dyDescent="0.25">
      <c r="B103">
        <v>98</v>
      </c>
      <c r="C103" s="3">
        <v>9.7836269769574606</v>
      </c>
      <c r="D103" s="3">
        <v>4.4770715838746566</v>
      </c>
      <c r="E103" s="3">
        <v>1.4898949286375951</v>
      </c>
      <c r="F103" s="3">
        <v>2.9082782730491399</v>
      </c>
      <c r="G103" s="3">
        <v>5.9240561347610443</v>
      </c>
      <c r="H103" s="3">
        <v>2.0380134078253787</v>
      </c>
      <c r="I103" s="3">
        <v>3.6444383316048401</v>
      </c>
      <c r="J103" s="3">
        <v>1.4494703521458707</v>
      </c>
      <c r="K103" s="3">
        <v>7.8735571291756692</v>
      </c>
      <c r="L103" s="3">
        <v>6.4521049649805011</v>
      </c>
      <c r="N103" s="2">
        <v>1.1544579247520993E-2</v>
      </c>
      <c r="O103" s="2">
        <v>4.0443851337819997E-2</v>
      </c>
      <c r="P103" s="2">
        <v>7.5233918492637677E-3</v>
      </c>
      <c r="Q103" s="2">
        <v>7.2204879664846663E-2</v>
      </c>
      <c r="R103" s="2">
        <v>7.9616491490952651E-2</v>
      </c>
      <c r="S103" s="2">
        <v>1.7266376788444161E-2</v>
      </c>
      <c r="T103" s="2">
        <v>6.3358310568088855E-2</v>
      </c>
      <c r="U103" s="2">
        <v>5.3672817814884324E-2</v>
      </c>
      <c r="V103" s="2">
        <v>9.7026894461569743E-2</v>
      </c>
      <c r="W103" s="2">
        <v>3.6890918540562589E-2</v>
      </c>
    </row>
    <row r="104" spans="2:23" x14ac:dyDescent="0.25">
      <c r="B104">
        <v>99</v>
      </c>
      <c r="C104" s="3">
        <v>3.5472999998976373</v>
      </c>
      <c r="D104" s="3">
        <v>1.9089303577117045</v>
      </c>
      <c r="E104" s="3">
        <v>4.9653298193394839</v>
      </c>
      <c r="F104" s="3">
        <v>6.6326334732466776</v>
      </c>
      <c r="G104" s="3">
        <v>2.2929223730807546</v>
      </c>
      <c r="H104" s="3">
        <v>7.4811845302818671</v>
      </c>
      <c r="I104" s="3">
        <v>7.9621977689487267</v>
      </c>
      <c r="J104" s="3">
        <v>4.9721856185292648</v>
      </c>
      <c r="K104" s="3">
        <v>6.0586325547179083</v>
      </c>
      <c r="L104" s="3">
        <v>6.4473550562621353</v>
      </c>
      <c r="N104" s="2">
        <v>1.028871656500302E-2</v>
      </c>
      <c r="O104" s="2">
        <v>3.372832626749972E-2</v>
      </c>
      <c r="P104" s="2">
        <v>7.6734480034160973E-2</v>
      </c>
      <c r="Q104" s="2">
        <v>2.9678443171621948E-2</v>
      </c>
      <c r="R104" s="2">
        <v>-1.2608366549896229E-3</v>
      </c>
      <c r="S104" s="2">
        <v>7.5631829821833529E-2</v>
      </c>
      <c r="T104" s="2">
        <v>1.9033225452497544E-2</v>
      </c>
      <c r="U104" s="2">
        <v>7.0959130623995087E-2</v>
      </c>
      <c r="V104" s="2">
        <v>2.2744406538856704E-3</v>
      </c>
      <c r="W104" s="2">
        <v>3.2963424016846141E-2</v>
      </c>
    </row>
    <row r="105" spans="2:23" x14ac:dyDescent="0.25">
      <c r="B105">
        <v>100</v>
      </c>
      <c r="C105" s="3">
        <v>7.6447441066006618</v>
      </c>
      <c r="D105" s="3">
        <v>4.5383459537090953</v>
      </c>
      <c r="E105" s="3">
        <v>4.2295363876546492</v>
      </c>
      <c r="F105" s="3">
        <v>1.7074982658120197</v>
      </c>
      <c r="G105" s="3">
        <v>1.2667677256564003</v>
      </c>
      <c r="H105" s="3">
        <v>6.7012904963138542</v>
      </c>
      <c r="I105" s="3">
        <v>2.0945202492130033</v>
      </c>
      <c r="J105" s="3">
        <v>1.2599843406816258</v>
      </c>
      <c r="K105" s="3">
        <v>0.63558037006979151</v>
      </c>
      <c r="L105" s="3">
        <v>0.67693671553424539</v>
      </c>
      <c r="N105" s="2">
        <v>2.4454014464703012E-2</v>
      </c>
      <c r="O105" s="2">
        <v>5.1957202934388186E-2</v>
      </c>
      <c r="P105" s="2">
        <v>-8.7918734154284108E-3</v>
      </c>
      <c r="Q105" s="2">
        <v>5.5770762615859629E-2</v>
      </c>
      <c r="R105" s="2">
        <v>4.9327810455624857E-2</v>
      </c>
      <c r="S105" s="2">
        <v>-1.7428422871671869E-2</v>
      </c>
      <c r="T105" s="2">
        <v>3.9647744584602851E-2</v>
      </c>
      <c r="U105" s="2">
        <v>4.2090744534398969E-2</v>
      </c>
      <c r="V105" s="2">
        <v>-1.0152474245591084E-2</v>
      </c>
      <c r="W105" s="2">
        <v>8.3808036305479061E-2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3536-06AE-4954-BA39-AFD51ED71E33}">
  <sheetPr>
    <tabColor theme="7" tint="0.79998168889431442"/>
    <pageSetUpPr fitToPage="1"/>
  </sheetPr>
  <dimension ref="B2:N104"/>
  <sheetViews>
    <sheetView showGridLines="0" workbookViewId="0"/>
  </sheetViews>
  <sheetFormatPr defaultRowHeight="15" x14ac:dyDescent="0.25"/>
  <cols>
    <col min="14" max="14" width="39.85546875" bestFit="1" customWidth="1"/>
  </cols>
  <sheetData>
    <row r="2" spans="2:14" x14ac:dyDescent="0.25">
      <c r="B2" t="s">
        <v>43</v>
      </c>
    </row>
    <row r="3" spans="2:14" x14ac:dyDescent="0.25">
      <c r="B3" t="s">
        <v>10</v>
      </c>
    </row>
    <row r="4" spans="2:14" x14ac:dyDescent="0.25"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N4" s="16"/>
    </row>
    <row r="5" spans="2:14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N5" s="16"/>
    </row>
    <row r="6" spans="2:14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N6" s="16"/>
    </row>
    <row r="7" spans="2:14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N7" s="16"/>
    </row>
    <row r="8" spans="2:14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N8" s="16"/>
    </row>
    <row r="9" spans="2:14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N9" s="16"/>
    </row>
    <row r="10" spans="2:14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2:14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4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2:14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2:14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2:14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2:14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2:12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2:12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2:12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2:12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2:12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2:12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2:12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2:12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12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2:12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2:12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2:12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2:12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2:12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2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12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2:12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2:12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2:12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2:12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2:12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2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2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2:12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2:12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2:12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2:12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2:12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2:12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2:12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2:12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2:12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2:12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2:12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2:12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2:12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2:12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2:12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2:12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2:12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</row>
    <row r="58" spans="2:12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2:12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2:12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2:12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2:12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spans="2:12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2:12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2:12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2:12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</row>
    <row r="67" spans="2:12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2:12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2:12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2:12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2:12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2:12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2:12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2:12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2:12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</row>
    <row r="76" spans="2:12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7" spans="2:12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</row>
    <row r="78" spans="2:12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</row>
    <row r="79" spans="2:12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2:12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pans="2:12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2:12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2:12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2:12" x14ac:dyDescent="0.2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2:12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2:12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2:12" x14ac:dyDescent="0.2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2:12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2:12" x14ac:dyDescent="0.2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2:12" x14ac:dyDescent="0.2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2:12" x14ac:dyDescent="0.2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2:12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2:12" x14ac:dyDescent="0.2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2:12" x14ac:dyDescent="0.25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2:12" x14ac:dyDescent="0.2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2:12" x14ac:dyDescent="0.2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2:12" x14ac:dyDescent="0.2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2:12" x14ac:dyDescent="0.25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2:12" x14ac:dyDescent="0.25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2:12" x14ac:dyDescent="0.25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2:12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2:12" x14ac:dyDescent="0.2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2:12" x14ac:dyDescent="0.2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2:12" x14ac:dyDescent="0.2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</sheetData>
  <pageMargins left="0.7" right="0.7" top="0.75" bottom="0.75" header="0.3" footer="0.3"/>
  <pageSetup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58CA-51D7-47EC-B812-49889828A59E}">
  <sheetPr>
    <tabColor theme="7" tint="0.79998168889431442"/>
  </sheetPr>
  <dimension ref="A2:G9"/>
  <sheetViews>
    <sheetView showGridLines="0" workbookViewId="0"/>
  </sheetViews>
  <sheetFormatPr defaultRowHeight="15" x14ac:dyDescent="0.25"/>
  <cols>
    <col min="2" max="2" width="30" bestFit="1" customWidth="1"/>
  </cols>
  <sheetData>
    <row r="2" spans="1:7" x14ac:dyDescent="0.25">
      <c r="A2" t="s">
        <v>31</v>
      </c>
      <c r="B2" s="3" t="s">
        <v>33</v>
      </c>
      <c r="C2" s="22"/>
      <c r="E2" s="16"/>
      <c r="F2" s="16"/>
      <c r="G2" s="16"/>
    </row>
    <row r="3" spans="1:7" x14ac:dyDescent="0.25">
      <c r="B3" s="3"/>
      <c r="C3" s="23"/>
    </row>
    <row r="4" spans="1:7" x14ac:dyDescent="0.25">
      <c r="A4" t="s">
        <v>32</v>
      </c>
      <c r="B4" s="3" t="s">
        <v>34</v>
      </c>
      <c r="C4" s="22"/>
      <c r="E4" s="16"/>
      <c r="F4" s="16"/>
      <c r="G4" s="16"/>
    </row>
    <row r="5" spans="1:7" x14ac:dyDescent="0.25">
      <c r="B5" s="3"/>
      <c r="C5" s="23"/>
    </row>
    <row r="6" spans="1:7" x14ac:dyDescent="0.25">
      <c r="A6" t="s">
        <v>35</v>
      </c>
      <c r="B6" t="s">
        <v>3</v>
      </c>
      <c r="C6" s="22"/>
      <c r="E6" s="16"/>
      <c r="F6" s="16"/>
      <c r="G6" s="16"/>
    </row>
    <row r="7" spans="1:7" x14ac:dyDescent="0.25">
      <c r="C7" s="23"/>
    </row>
    <row r="8" spans="1:7" x14ac:dyDescent="0.25">
      <c r="C8" s="23"/>
    </row>
    <row r="9" spans="1:7" x14ac:dyDescent="0.25">
      <c r="C9" s="23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4216-BB4E-49A7-ACF7-AFD29A31EB42}">
  <sheetPr>
    <tabColor theme="7" tint="0.79998168889431442"/>
    <pageSetUpPr fitToPage="1"/>
  </sheetPr>
  <dimension ref="B1:R104"/>
  <sheetViews>
    <sheetView showGridLines="0" workbookViewId="0"/>
  </sheetViews>
  <sheetFormatPr defaultRowHeight="15" x14ac:dyDescent="0.25"/>
  <cols>
    <col min="2" max="12" width="8.7109375" style="23"/>
  </cols>
  <sheetData>
    <row r="1" spans="2:18" x14ac:dyDescent="0.25">
      <c r="B1"/>
      <c r="C1"/>
      <c r="D1"/>
      <c r="E1"/>
      <c r="F1"/>
      <c r="G1"/>
      <c r="H1"/>
      <c r="I1"/>
      <c r="J1"/>
      <c r="K1"/>
      <c r="L1"/>
    </row>
    <row r="2" spans="2:18" x14ac:dyDescent="0.25">
      <c r="B2" t="s">
        <v>43</v>
      </c>
      <c r="C2"/>
      <c r="D2"/>
      <c r="E2"/>
      <c r="F2"/>
      <c r="G2"/>
      <c r="H2"/>
      <c r="I2"/>
      <c r="J2"/>
      <c r="K2"/>
      <c r="L2"/>
    </row>
    <row r="3" spans="2:18" x14ac:dyDescent="0.25">
      <c r="B3" t="s">
        <v>10</v>
      </c>
      <c r="C3"/>
      <c r="D3"/>
      <c r="E3"/>
      <c r="F3"/>
      <c r="G3"/>
      <c r="H3"/>
      <c r="I3"/>
      <c r="J3"/>
      <c r="K3"/>
      <c r="L3"/>
    </row>
    <row r="4" spans="2:18" x14ac:dyDescent="0.25"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</row>
    <row r="5" spans="2:18" x14ac:dyDescent="0.2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N5" s="16"/>
      <c r="O5" s="16"/>
      <c r="P5" s="16"/>
      <c r="Q5" s="16"/>
      <c r="R5" s="16"/>
    </row>
    <row r="6" spans="2:18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N6" s="16"/>
      <c r="O6" s="16"/>
      <c r="P6" s="16"/>
      <c r="Q6" s="16"/>
      <c r="R6" s="16"/>
    </row>
    <row r="7" spans="2:18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N7" s="16"/>
      <c r="O7" s="16"/>
      <c r="P7" s="16"/>
      <c r="Q7" s="16"/>
      <c r="R7" s="16"/>
    </row>
    <row r="8" spans="2:18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16"/>
      <c r="O8" s="16"/>
      <c r="P8" s="16"/>
      <c r="Q8" s="16"/>
      <c r="R8" s="16"/>
    </row>
    <row r="9" spans="2:18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2:18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2:18" x14ac:dyDescent="0.25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2:18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2:18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2:18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2:18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2:18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2:12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2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2:12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2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2:12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2:12" x14ac:dyDescent="0.2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2:12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2:12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2:12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2:12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2:12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2:12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2:12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2:12" x14ac:dyDescent="0.2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2:12" x14ac:dyDescent="0.2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2:12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2:12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2:12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2:12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2:12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2:12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2:12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2:12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2:12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2:12" x14ac:dyDescent="0.2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2:12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2:12" x14ac:dyDescent="0.2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2:12" x14ac:dyDescent="0.2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2:12" x14ac:dyDescent="0.2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2:12" x14ac:dyDescent="0.2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2:12" x14ac:dyDescent="0.2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2:12" x14ac:dyDescent="0.2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2:12" x14ac:dyDescent="0.2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2:12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2:12" x14ac:dyDescent="0.2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2:12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2:12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2:12" x14ac:dyDescent="0.2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2:12" x14ac:dyDescent="0.2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2:12" x14ac:dyDescent="0.2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2:12" x14ac:dyDescent="0.2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2:12" x14ac:dyDescent="0.2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spans="2:12" x14ac:dyDescent="0.2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 spans="2:12" x14ac:dyDescent="0.2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 spans="2:12" x14ac:dyDescent="0.2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 spans="2:12" x14ac:dyDescent="0.2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 spans="2:12" x14ac:dyDescent="0.2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 spans="2:12" x14ac:dyDescent="0.2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 spans="2:12" x14ac:dyDescent="0.2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</row>
    <row r="73" spans="2:12" x14ac:dyDescent="0.2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  <row r="74" spans="2:12" x14ac:dyDescent="0.2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 spans="2:12" x14ac:dyDescent="0.2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2:12" x14ac:dyDescent="0.2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2:12" x14ac:dyDescent="0.2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2:12" x14ac:dyDescent="0.2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2:12" x14ac:dyDescent="0.2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2:12" x14ac:dyDescent="0.2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</row>
    <row r="81" spans="2:12" x14ac:dyDescent="0.2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 spans="2:12" x14ac:dyDescent="0.2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2:12" x14ac:dyDescent="0.2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2:12" x14ac:dyDescent="0.2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</row>
    <row r="85" spans="2:12" x14ac:dyDescent="0.2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 spans="2:12" x14ac:dyDescent="0.2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</row>
    <row r="87" spans="2:12" x14ac:dyDescent="0.2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</row>
    <row r="88" spans="2:12" x14ac:dyDescent="0.2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2:12" x14ac:dyDescent="0.2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2:12" x14ac:dyDescent="0.2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2:12" x14ac:dyDescent="0.2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2:12" x14ac:dyDescent="0.25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2:12" x14ac:dyDescent="0.25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2:12" x14ac:dyDescent="0.25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2:12" x14ac:dyDescent="0.25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2:12" x14ac:dyDescent="0.25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2:12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2:12" x14ac:dyDescent="0.25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2:12" x14ac:dyDescent="0.25"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2:12" x14ac:dyDescent="0.25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2:12" x14ac:dyDescent="0.25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2:12" x14ac:dyDescent="0.25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2:12" x14ac:dyDescent="0.25"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2:12" x14ac:dyDescent="0.25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</sheetData>
  <pageMargins left="0.7" right="0.7" top="0.75" bottom="0.75" header="0.3" footer="0.3"/>
  <pageSetup scale="7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DE25-CCFF-4FD1-8075-024ABBFEA2BF}">
  <sheetPr>
    <tabColor theme="7" tint="0.79998168889431442"/>
  </sheetPr>
  <dimension ref="A1:AA103"/>
  <sheetViews>
    <sheetView showGridLines="0" workbookViewId="0"/>
  </sheetViews>
  <sheetFormatPr defaultRowHeight="15" x14ac:dyDescent="0.25"/>
  <cols>
    <col min="2" max="2" width="30" bestFit="1" customWidth="1"/>
    <col min="4" max="4" width="8.7109375" customWidth="1"/>
    <col min="5" max="12" width="9" bestFit="1" customWidth="1"/>
    <col min="27" max="27" width="14.140625" bestFit="1" customWidth="1"/>
  </cols>
  <sheetData>
    <row r="1" spans="1:27" x14ac:dyDescent="0.25">
      <c r="C1" s="23"/>
    </row>
    <row r="2" spans="1:27" x14ac:dyDescent="0.25">
      <c r="A2" t="s">
        <v>31</v>
      </c>
      <c r="B2" s="3" t="s">
        <v>33</v>
      </c>
      <c r="C2" s="22"/>
      <c r="D2" s="3"/>
      <c r="E2" s="3"/>
      <c r="F2" s="3"/>
      <c r="G2" s="3"/>
    </row>
    <row r="3" spans="1:27" x14ac:dyDescent="0.25">
      <c r="B3" s="3"/>
      <c r="C3" s="23"/>
      <c r="D3" s="3"/>
      <c r="E3" s="16"/>
      <c r="F3" s="16"/>
      <c r="G3" s="16"/>
    </row>
    <row r="4" spans="1:27" x14ac:dyDescent="0.25">
      <c r="A4" t="s">
        <v>32</v>
      </c>
      <c r="B4" s="3" t="s">
        <v>34</v>
      </c>
      <c r="C4" s="22"/>
      <c r="D4" s="3"/>
      <c r="E4" s="3"/>
      <c r="F4" s="3"/>
      <c r="G4" s="3"/>
      <c r="H4" s="3"/>
      <c r="I4" s="3"/>
      <c r="J4" s="3"/>
      <c r="K4" s="3"/>
      <c r="L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AA4" s="3"/>
    </row>
    <row r="5" spans="1:27" x14ac:dyDescent="0.25">
      <c r="B5" s="3"/>
      <c r="C5" s="23"/>
      <c r="D5" s="3"/>
      <c r="E5" s="16"/>
      <c r="F5" s="16"/>
      <c r="G5" s="16"/>
      <c r="H5" s="3"/>
      <c r="I5" s="3"/>
      <c r="J5" s="3"/>
      <c r="K5" s="3"/>
      <c r="L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7" x14ac:dyDescent="0.25">
      <c r="A6" t="s">
        <v>35</v>
      </c>
      <c r="B6" t="s">
        <v>3</v>
      </c>
      <c r="C6" s="22"/>
      <c r="D6" s="3"/>
      <c r="E6" s="3"/>
      <c r="F6" s="3"/>
      <c r="G6" s="3"/>
      <c r="H6" s="3"/>
      <c r="I6" s="3"/>
      <c r="J6" s="3"/>
      <c r="K6" s="3"/>
      <c r="L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7" x14ac:dyDescent="0.25">
      <c r="C7" s="23"/>
      <c r="D7" s="3"/>
      <c r="E7" s="3"/>
      <c r="F7" s="3"/>
      <c r="G7" s="3"/>
      <c r="H7" s="3"/>
      <c r="I7" s="3"/>
      <c r="J7" s="3"/>
      <c r="K7" s="3"/>
      <c r="L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7" x14ac:dyDescent="0.25">
      <c r="C8" s="23"/>
      <c r="D8" s="3"/>
      <c r="E8" s="3"/>
      <c r="F8" s="3"/>
      <c r="G8" s="3"/>
      <c r="H8" s="3"/>
      <c r="I8" s="3"/>
      <c r="J8" s="3"/>
      <c r="K8" s="3"/>
      <c r="L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7" x14ac:dyDescent="0.25">
      <c r="C9" s="23"/>
      <c r="D9" s="3"/>
      <c r="E9" s="3"/>
      <c r="F9" s="3"/>
      <c r="G9" s="3"/>
      <c r="H9" s="3"/>
      <c r="I9" s="3"/>
      <c r="J9" s="3"/>
      <c r="K9" s="3"/>
      <c r="L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7" x14ac:dyDescent="0.25">
      <c r="D10" s="3"/>
      <c r="E10" s="3"/>
      <c r="F10" s="3"/>
      <c r="G10" s="3"/>
      <c r="H10" s="3"/>
      <c r="I10" s="3"/>
      <c r="J10" s="3"/>
      <c r="K10" s="3"/>
      <c r="L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7" x14ac:dyDescent="0.25">
      <c r="D11" s="3"/>
      <c r="E11" s="3"/>
      <c r="F11" s="3"/>
      <c r="G11" s="3"/>
      <c r="H11" s="3"/>
      <c r="I11" s="3"/>
      <c r="J11" s="3"/>
      <c r="K11" s="3"/>
      <c r="L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7" x14ac:dyDescent="0.25">
      <c r="D12" s="3"/>
      <c r="E12" s="3"/>
      <c r="F12" s="3"/>
      <c r="G12" s="3"/>
      <c r="H12" s="3"/>
      <c r="I12" s="3"/>
      <c r="J12" s="3"/>
      <c r="K12" s="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7" x14ac:dyDescent="0.25">
      <c r="D13" s="3"/>
      <c r="E13" s="3"/>
      <c r="F13" s="3"/>
      <c r="G13" s="3"/>
      <c r="H13" s="3"/>
      <c r="I13" s="3"/>
      <c r="J13" s="3"/>
      <c r="K13" s="3"/>
      <c r="L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7" x14ac:dyDescent="0.25">
      <c r="D14" s="3"/>
      <c r="E14" s="3"/>
      <c r="F14" s="3"/>
      <c r="G14" s="3"/>
      <c r="H14" s="3"/>
      <c r="I14" s="3"/>
      <c r="J14" s="3"/>
      <c r="K14" s="3"/>
      <c r="L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7" x14ac:dyDescent="0.25">
      <c r="D15" s="3"/>
      <c r="E15" s="3"/>
      <c r="F15" s="3"/>
      <c r="G15" s="3"/>
      <c r="H15" s="3"/>
      <c r="I15" s="3"/>
      <c r="J15" s="3"/>
      <c r="K15" s="3"/>
      <c r="L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7" x14ac:dyDescent="0.25">
      <c r="D16" s="3"/>
      <c r="E16" s="3"/>
      <c r="F16" s="3"/>
      <c r="G16" s="3"/>
      <c r="H16" s="3"/>
      <c r="I16" s="3"/>
      <c r="J16" s="3"/>
      <c r="K16" s="3"/>
      <c r="L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4:25" x14ac:dyDescent="0.25">
      <c r="D17" s="3"/>
      <c r="E17" s="3"/>
      <c r="F17" s="3"/>
      <c r="G17" s="3"/>
      <c r="H17" s="3"/>
      <c r="I17" s="3"/>
      <c r="J17" s="3"/>
      <c r="K17" s="3"/>
      <c r="L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4:25" x14ac:dyDescent="0.25">
      <c r="D18" s="3"/>
      <c r="E18" s="3"/>
      <c r="F18" s="3"/>
      <c r="G18" s="3"/>
      <c r="H18" s="3"/>
      <c r="I18" s="3"/>
      <c r="J18" s="3"/>
      <c r="K18" s="3"/>
      <c r="L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4:25" x14ac:dyDescent="0.25">
      <c r="D19" s="3"/>
      <c r="E19" s="3"/>
      <c r="F19" s="3"/>
      <c r="G19" s="3"/>
      <c r="H19" s="3"/>
      <c r="I19" s="3"/>
      <c r="J19" s="3"/>
      <c r="K19" s="3"/>
      <c r="L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4:25" x14ac:dyDescent="0.25">
      <c r="D20" s="3"/>
      <c r="E20" s="3"/>
      <c r="F20" s="3"/>
      <c r="G20" s="3"/>
      <c r="H20" s="3"/>
      <c r="I20" s="3"/>
      <c r="J20" s="3"/>
      <c r="K20" s="3"/>
      <c r="L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4:25" x14ac:dyDescent="0.25">
      <c r="D21" s="3"/>
      <c r="E21" s="3"/>
      <c r="F21" s="3"/>
      <c r="G21" s="3"/>
      <c r="H21" s="3"/>
      <c r="I21" s="3"/>
      <c r="J21" s="3"/>
      <c r="K21" s="3"/>
      <c r="L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4:25" x14ac:dyDescent="0.25">
      <c r="D22" s="3"/>
      <c r="E22" s="3"/>
      <c r="F22" s="3"/>
      <c r="G22" s="3"/>
      <c r="H22" s="3"/>
      <c r="I22" s="3"/>
      <c r="J22" s="3"/>
      <c r="K22" s="3"/>
      <c r="L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4:25" x14ac:dyDescent="0.25">
      <c r="D23" s="3"/>
      <c r="E23" s="3"/>
      <c r="F23" s="3"/>
      <c r="G23" s="3"/>
      <c r="H23" s="3"/>
      <c r="I23" s="3"/>
      <c r="J23" s="3"/>
      <c r="K23" s="3"/>
      <c r="L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4:25" x14ac:dyDescent="0.25">
      <c r="D24" s="3"/>
      <c r="E24" s="3"/>
      <c r="F24" s="3"/>
      <c r="G24" s="3"/>
      <c r="H24" s="3"/>
      <c r="I24" s="3"/>
      <c r="J24" s="3"/>
      <c r="K24" s="3"/>
      <c r="L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4:25" x14ac:dyDescent="0.25">
      <c r="D25" s="3"/>
      <c r="E25" s="3"/>
      <c r="F25" s="3"/>
      <c r="G25" s="3"/>
      <c r="H25" s="3"/>
      <c r="I25" s="3"/>
      <c r="J25" s="3"/>
      <c r="K25" s="3"/>
      <c r="L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4:25" x14ac:dyDescent="0.25">
      <c r="D26" s="3"/>
      <c r="E26" s="3"/>
      <c r="F26" s="3"/>
      <c r="G26" s="3"/>
      <c r="H26" s="3"/>
      <c r="I26" s="3"/>
      <c r="J26" s="3"/>
      <c r="K26" s="3"/>
      <c r="L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4:25" x14ac:dyDescent="0.25">
      <c r="D27" s="3"/>
      <c r="E27" s="3"/>
      <c r="F27" s="3"/>
      <c r="G27" s="3"/>
      <c r="H27" s="3"/>
      <c r="I27" s="3"/>
      <c r="J27" s="3"/>
      <c r="K27" s="3"/>
      <c r="L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4:25" x14ac:dyDescent="0.25">
      <c r="D28" s="3"/>
      <c r="E28" s="3"/>
      <c r="F28" s="3"/>
      <c r="G28" s="3"/>
      <c r="H28" s="3"/>
      <c r="I28" s="3"/>
      <c r="J28" s="3"/>
      <c r="K28" s="3"/>
      <c r="L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4:25" x14ac:dyDescent="0.25">
      <c r="D29" s="3"/>
      <c r="E29" s="3"/>
      <c r="F29" s="3"/>
      <c r="G29" s="3"/>
      <c r="H29" s="3"/>
      <c r="I29" s="3"/>
      <c r="J29" s="3"/>
      <c r="K29" s="3"/>
      <c r="L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4:25" x14ac:dyDescent="0.25">
      <c r="D30" s="3"/>
      <c r="E30" s="3"/>
      <c r="F30" s="3"/>
      <c r="G30" s="3"/>
      <c r="H30" s="3"/>
      <c r="I30" s="3"/>
      <c r="J30" s="3"/>
      <c r="K30" s="3"/>
      <c r="L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4:25" x14ac:dyDescent="0.25">
      <c r="D31" s="3"/>
      <c r="E31" s="3"/>
      <c r="F31" s="3"/>
      <c r="G31" s="3"/>
      <c r="H31" s="3"/>
      <c r="I31" s="3"/>
      <c r="J31" s="3"/>
      <c r="K31" s="3"/>
      <c r="L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4:25" x14ac:dyDescent="0.25">
      <c r="D32" s="3"/>
      <c r="E32" s="3"/>
      <c r="F32" s="3"/>
      <c r="G32" s="3"/>
      <c r="H32" s="3"/>
      <c r="I32" s="3"/>
      <c r="J32" s="3"/>
      <c r="K32" s="3"/>
      <c r="L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4:25" x14ac:dyDescent="0.25">
      <c r="D33" s="3"/>
      <c r="E33" s="3"/>
      <c r="F33" s="3"/>
      <c r="G33" s="3"/>
      <c r="H33" s="3"/>
      <c r="I33" s="3"/>
      <c r="J33" s="3"/>
      <c r="K33" s="3"/>
      <c r="L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4:25" x14ac:dyDescent="0.25">
      <c r="D34" s="3"/>
      <c r="E34" s="3"/>
      <c r="F34" s="3"/>
      <c r="G34" s="3"/>
      <c r="H34" s="3"/>
      <c r="I34" s="3"/>
      <c r="J34" s="3"/>
      <c r="K34" s="3"/>
      <c r="L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4:25" x14ac:dyDescent="0.25">
      <c r="D35" s="3"/>
      <c r="E35" s="3"/>
      <c r="F35" s="3"/>
      <c r="G35" s="3"/>
      <c r="H35" s="3"/>
      <c r="I35" s="3"/>
      <c r="J35" s="3"/>
      <c r="K35" s="3"/>
      <c r="L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4:25" x14ac:dyDescent="0.25">
      <c r="D36" s="3"/>
      <c r="E36" s="3"/>
      <c r="F36" s="3"/>
      <c r="G36" s="3"/>
      <c r="H36" s="3"/>
      <c r="I36" s="3"/>
      <c r="J36" s="3"/>
      <c r="K36" s="3"/>
      <c r="L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4:25" x14ac:dyDescent="0.25">
      <c r="D37" s="3"/>
      <c r="E37" s="3"/>
      <c r="F37" s="3"/>
      <c r="G37" s="3"/>
      <c r="H37" s="3"/>
      <c r="I37" s="3"/>
      <c r="J37" s="3"/>
      <c r="K37" s="3"/>
      <c r="L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4:25" x14ac:dyDescent="0.25">
      <c r="D38" s="3"/>
      <c r="E38" s="3"/>
      <c r="F38" s="3"/>
      <c r="G38" s="3"/>
      <c r="H38" s="3"/>
      <c r="I38" s="3"/>
      <c r="J38" s="3"/>
      <c r="K38" s="3"/>
      <c r="L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4:25" x14ac:dyDescent="0.25">
      <c r="D39" s="3"/>
      <c r="E39" s="3"/>
      <c r="F39" s="3"/>
      <c r="G39" s="3"/>
      <c r="H39" s="3"/>
      <c r="I39" s="3"/>
      <c r="J39" s="3"/>
      <c r="K39" s="3"/>
      <c r="L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4:25" x14ac:dyDescent="0.25">
      <c r="D40" s="3"/>
      <c r="E40" s="3"/>
      <c r="F40" s="3"/>
      <c r="G40" s="3"/>
      <c r="H40" s="3"/>
      <c r="I40" s="3"/>
      <c r="J40" s="3"/>
      <c r="K40" s="3"/>
      <c r="L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4:25" x14ac:dyDescent="0.25">
      <c r="D41" s="3"/>
      <c r="E41" s="3"/>
      <c r="F41" s="3"/>
      <c r="G41" s="3"/>
      <c r="H41" s="3"/>
      <c r="I41" s="3"/>
      <c r="J41" s="3"/>
      <c r="K41" s="3"/>
      <c r="L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4:25" x14ac:dyDescent="0.25">
      <c r="D42" s="3"/>
      <c r="E42" s="3"/>
      <c r="F42" s="3"/>
      <c r="G42" s="3"/>
      <c r="H42" s="3"/>
      <c r="I42" s="3"/>
      <c r="J42" s="3"/>
      <c r="K42" s="3"/>
      <c r="L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4:25" x14ac:dyDescent="0.25">
      <c r="D43" s="3"/>
      <c r="E43" s="3"/>
      <c r="F43" s="3"/>
      <c r="G43" s="3"/>
      <c r="H43" s="3"/>
      <c r="I43" s="3"/>
      <c r="J43" s="3"/>
      <c r="K43" s="3"/>
      <c r="L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4:25" x14ac:dyDescent="0.25">
      <c r="D44" s="3"/>
      <c r="E44" s="3"/>
      <c r="F44" s="3"/>
      <c r="G44" s="3"/>
      <c r="H44" s="3"/>
      <c r="I44" s="3"/>
      <c r="J44" s="3"/>
      <c r="K44" s="3"/>
      <c r="L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4:25" x14ac:dyDescent="0.25">
      <c r="D45" s="3"/>
      <c r="E45" s="3"/>
      <c r="F45" s="3"/>
      <c r="G45" s="3"/>
      <c r="H45" s="3"/>
      <c r="I45" s="3"/>
      <c r="J45" s="3"/>
      <c r="K45" s="3"/>
      <c r="L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4:25" x14ac:dyDescent="0.25">
      <c r="D46" s="3"/>
      <c r="E46" s="3"/>
      <c r="F46" s="3"/>
      <c r="G46" s="3"/>
      <c r="H46" s="3"/>
      <c r="I46" s="3"/>
      <c r="J46" s="3"/>
      <c r="K46" s="3"/>
      <c r="L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4:25" x14ac:dyDescent="0.25">
      <c r="D47" s="3"/>
      <c r="E47" s="3"/>
      <c r="F47" s="3"/>
      <c r="G47" s="3"/>
      <c r="H47" s="3"/>
      <c r="I47" s="3"/>
      <c r="J47" s="3"/>
      <c r="K47" s="3"/>
      <c r="L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4:25" x14ac:dyDescent="0.25">
      <c r="D48" s="3"/>
      <c r="E48" s="3"/>
      <c r="F48" s="3"/>
      <c r="G48" s="3"/>
      <c r="H48" s="3"/>
      <c r="I48" s="3"/>
      <c r="J48" s="3"/>
      <c r="K48" s="3"/>
      <c r="L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4:25" x14ac:dyDescent="0.25">
      <c r="D49" s="3"/>
      <c r="E49" s="3"/>
      <c r="F49" s="3"/>
      <c r="G49" s="3"/>
      <c r="H49" s="3"/>
      <c r="I49" s="3"/>
      <c r="J49" s="3"/>
      <c r="K49" s="3"/>
      <c r="L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4:25" x14ac:dyDescent="0.25">
      <c r="D50" s="3"/>
      <c r="E50" s="3"/>
      <c r="F50" s="3"/>
      <c r="G50" s="3"/>
      <c r="H50" s="3"/>
      <c r="I50" s="3"/>
      <c r="J50" s="3"/>
      <c r="K50" s="3"/>
      <c r="L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4:25" x14ac:dyDescent="0.25">
      <c r="D51" s="3"/>
      <c r="E51" s="3"/>
      <c r="F51" s="3"/>
      <c r="G51" s="3"/>
      <c r="H51" s="3"/>
      <c r="I51" s="3"/>
      <c r="J51" s="3"/>
      <c r="K51" s="3"/>
      <c r="L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4:25" x14ac:dyDescent="0.25">
      <c r="D52" s="3"/>
      <c r="E52" s="3"/>
      <c r="F52" s="3"/>
      <c r="G52" s="3"/>
      <c r="H52" s="3"/>
      <c r="I52" s="3"/>
      <c r="J52" s="3"/>
      <c r="K52" s="3"/>
      <c r="L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4:25" x14ac:dyDescent="0.25">
      <c r="D53" s="3"/>
      <c r="E53" s="3"/>
      <c r="F53" s="3"/>
      <c r="G53" s="3"/>
      <c r="H53" s="3"/>
      <c r="I53" s="3"/>
      <c r="J53" s="3"/>
      <c r="K53" s="3"/>
      <c r="L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4:25" x14ac:dyDescent="0.25">
      <c r="D54" s="3"/>
      <c r="E54" s="3"/>
      <c r="F54" s="3"/>
      <c r="G54" s="3"/>
      <c r="H54" s="3"/>
      <c r="I54" s="3"/>
      <c r="J54" s="3"/>
      <c r="K54" s="3"/>
      <c r="L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4:25" x14ac:dyDescent="0.25">
      <c r="D55" s="3"/>
      <c r="E55" s="3"/>
      <c r="F55" s="3"/>
      <c r="G55" s="3"/>
      <c r="H55" s="3"/>
      <c r="I55" s="3"/>
      <c r="J55" s="3"/>
      <c r="K55" s="3"/>
      <c r="L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4:25" x14ac:dyDescent="0.25">
      <c r="D56" s="3"/>
      <c r="E56" s="3"/>
      <c r="F56" s="3"/>
      <c r="G56" s="3"/>
      <c r="H56" s="3"/>
      <c r="I56" s="3"/>
      <c r="J56" s="3"/>
      <c r="K56" s="3"/>
      <c r="L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4:25" x14ac:dyDescent="0.25">
      <c r="D57" s="3"/>
      <c r="E57" s="3"/>
      <c r="F57" s="3"/>
      <c r="G57" s="3"/>
      <c r="H57" s="3"/>
      <c r="I57" s="3"/>
      <c r="J57" s="3"/>
      <c r="K57" s="3"/>
      <c r="L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4:25" x14ac:dyDescent="0.25">
      <c r="D58" s="3"/>
      <c r="E58" s="3"/>
      <c r="F58" s="3"/>
      <c r="G58" s="3"/>
      <c r="H58" s="3"/>
      <c r="I58" s="3"/>
      <c r="J58" s="3"/>
      <c r="K58" s="3"/>
      <c r="L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4:25" x14ac:dyDescent="0.25">
      <c r="D59" s="3"/>
      <c r="E59" s="3"/>
      <c r="F59" s="3"/>
      <c r="G59" s="3"/>
      <c r="H59" s="3"/>
      <c r="I59" s="3"/>
      <c r="J59" s="3"/>
      <c r="K59" s="3"/>
      <c r="L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4:25" x14ac:dyDescent="0.25">
      <c r="D60" s="3"/>
      <c r="E60" s="3"/>
      <c r="F60" s="3"/>
      <c r="G60" s="3"/>
      <c r="H60" s="3"/>
      <c r="I60" s="3"/>
      <c r="J60" s="3"/>
      <c r="K60" s="3"/>
      <c r="L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4:25" x14ac:dyDescent="0.25">
      <c r="D61" s="3"/>
      <c r="E61" s="3"/>
      <c r="F61" s="3"/>
      <c r="G61" s="3"/>
      <c r="H61" s="3"/>
      <c r="I61" s="3"/>
      <c r="J61" s="3"/>
      <c r="K61" s="3"/>
      <c r="L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4:25" x14ac:dyDescent="0.25">
      <c r="D62" s="3"/>
      <c r="E62" s="3"/>
      <c r="F62" s="3"/>
      <c r="G62" s="3"/>
      <c r="H62" s="3"/>
      <c r="I62" s="3"/>
      <c r="J62" s="3"/>
      <c r="K62" s="3"/>
      <c r="L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4:25" x14ac:dyDescent="0.25">
      <c r="D63" s="3"/>
      <c r="E63" s="3"/>
      <c r="F63" s="3"/>
      <c r="G63" s="3"/>
      <c r="H63" s="3"/>
      <c r="I63" s="3"/>
      <c r="J63" s="3"/>
      <c r="K63" s="3"/>
      <c r="L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4:25" x14ac:dyDescent="0.25">
      <c r="D64" s="3"/>
      <c r="E64" s="3"/>
      <c r="F64" s="3"/>
      <c r="G64" s="3"/>
      <c r="H64" s="3"/>
      <c r="I64" s="3"/>
      <c r="J64" s="3"/>
      <c r="K64" s="3"/>
      <c r="L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4:25" x14ac:dyDescent="0.25">
      <c r="D65" s="3"/>
      <c r="E65" s="3"/>
      <c r="F65" s="3"/>
      <c r="G65" s="3"/>
      <c r="H65" s="3"/>
      <c r="I65" s="3"/>
      <c r="J65" s="3"/>
      <c r="K65" s="3"/>
      <c r="L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4:25" x14ac:dyDescent="0.25">
      <c r="D66" s="3"/>
      <c r="E66" s="3"/>
      <c r="F66" s="3"/>
      <c r="G66" s="3"/>
      <c r="H66" s="3"/>
      <c r="I66" s="3"/>
      <c r="J66" s="3"/>
      <c r="K66" s="3"/>
      <c r="L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4:25" x14ac:dyDescent="0.25">
      <c r="D67" s="3"/>
      <c r="E67" s="3"/>
      <c r="F67" s="3"/>
      <c r="G67" s="3"/>
      <c r="H67" s="3"/>
      <c r="I67" s="3"/>
      <c r="J67" s="3"/>
      <c r="K67" s="3"/>
      <c r="L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4:25" x14ac:dyDescent="0.25">
      <c r="D68" s="3"/>
      <c r="E68" s="3"/>
      <c r="F68" s="3"/>
      <c r="G68" s="3"/>
      <c r="H68" s="3"/>
      <c r="I68" s="3"/>
      <c r="J68" s="3"/>
      <c r="K68" s="3"/>
      <c r="L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4:25" x14ac:dyDescent="0.25">
      <c r="D69" s="3"/>
      <c r="E69" s="3"/>
      <c r="F69" s="3"/>
      <c r="G69" s="3"/>
      <c r="H69" s="3"/>
      <c r="I69" s="3"/>
      <c r="J69" s="3"/>
      <c r="K69" s="3"/>
      <c r="L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4:25" x14ac:dyDescent="0.25">
      <c r="D70" s="3"/>
      <c r="E70" s="3"/>
      <c r="F70" s="3"/>
      <c r="G70" s="3"/>
      <c r="H70" s="3"/>
      <c r="I70" s="3"/>
      <c r="J70" s="3"/>
      <c r="K70" s="3"/>
      <c r="L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4:25" x14ac:dyDescent="0.25">
      <c r="D71" s="3"/>
      <c r="E71" s="3"/>
      <c r="F71" s="3"/>
      <c r="G71" s="3"/>
      <c r="H71" s="3"/>
      <c r="I71" s="3"/>
      <c r="J71" s="3"/>
      <c r="K71" s="3"/>
      <c r="L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4:25" x14ac:dyDescent="0.25">
      <c r="D72" s="3"/>
      <c r="E72" s="3"/>
      <c r="F72" s="3"/>
      <c r="G72" s="3"/>
      <c r="H72" s="3"/>
      <c r="I72" s="3"/>
      <c r="J72" s="3"/>
      <c r="K72" s="3"/>
      <c r="L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4:25" x14ac:dyDescent="0.25">
      <c r="D73" s="3"/>
      <c r="E73" s="3"/>
      <c r="F73" s="3"/>
      <c r="G73" s="3"/>
      <c r="H73" s="3"/>
      <c r="I73" s="3"/>
      <c r="J73" s="3"/>
      <c r="K73" s="3"/>
      <c r="L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4:25" x14ac:dyDescent="0.25">
      <c r="D74" s="3"/>
      <c r="E74" s="3"/>
      <c r="F74" s="3"/>
      <c r="G74" s="3"/>
      <c r="H74" s="3"/>
      <c r="I74" s="3"/>
      <c r="J74" s="3"/>
      <c r="K74" s="3"/>
      <c r="L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4:25" x14ac:dyDescent="0.25">
      <c r="D75" s="3"/>
      <c r="E75" s="3"/>
      <c r="F75" s="3"/>
      <c r="G75" s="3"/>
      <c r="H75" s="3"/>
      <c r="I75" s="3"/>
      <c r="J75" s="3"/>
      <c r="K75" s="3"/>
      <c r="L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4:25" x14ac:dyDescent="0.25">
      <c r="D76" s="3"/>
      <c r="E76" s="3"/>
      <c r="F76" s="3"/>
      <c r="G76" s="3"/>
      <c r="H76" s="3"/>
      <c r="I76" s="3"/>
      <c r="J76" s="3"/>
      <c r="K76" s="3"/>
      <c r="L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4:25" x14ac:dyDescent="0.25">
      <c r="D77" s="3"/>
      <c r="E77" s="3"/>
      <c r="F77" s="3"/>
      <c r="G77" s="3"/>
      <c r="H77" s="3"/>
      <c r="I77" s="3"/>
      <c r="J77" s="3"/>
      <c r="K77" s="3"/>
      <c r="L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4:25" x14ac:dyDescent="0.25">
      <c r="D78" s="3"/>
      <c r="E78" s="3"/>
      <c r="F78" s="3"/>
      <c r="G78" s="3"/>
      <c r="H78" s="3"/>
      <c r="I78" s="3"/>
      <c r="J78" s="3"/>
      <c r="K78" s="3"/>
      <c r="L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4:25" x14ac:dyDescent="0.25">
      <c r="D79" s="3"/>
      <c r="E79" s="3"/>
      <c r="F79" s="3"/>
      <c r="G79" s="3"/>
      <c r="H79" s="3"/>
      <c r="I79" s="3"/>
      <c r="J79" s="3"/>
      <c r="K79" s="3"/>
      <c r="L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4:25" x14ac:dyDescent="0.25">
      <c r="D80" s="3"/>
      <c r="E80" s="3"/>
      <c r="F80" s="3"/>
      <c r="G80" s="3"/>
      <c r="H80" s="3"/>
      <c r="I80" s="3"/>
      <c r="J80" s="3"/>
      <c r="K80" s="3"/>
      <c r="L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4:25" x14ac:dyDescent="0.25">
      <c r="D81" s="3"/>
      <c r="E81" s="3"/>
      <c r="F81" s="3"/>
      <c r="G81" s="3"/>
      <c r="H81" s="3"/>
      <c r="I81" s="3"/>
      <c r="J81" s="3"/>
      <c r="K81" s="3"/>
      <c r="L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4:25" x14ac:dyDescent="0.25">
      <c r="D82" s="3"/>
      <c r="E82" s="3"/>
      <c r="F82" s="3"/>
      <c r="G82" s="3"/>
      <c r="H82" s="3"/>
      <c r="I82" s="3"/>
      <c r="J82" s="3"/>
      <c r="K82" s="3"/>
      <c r="L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4:25" x14ac:dyDescent="0.25">
      <c r="D83" s="3"/>
      <c r="E83" s="3"/>
      <c r="F83" s="3"/>
      <c r="G83" s="3"/>
      <c r="H83" s="3"/>
      <c r="I83" s="3"/>
      <c r="J83" s="3"/>
      <c r="K83" s="3"/>
      <c r="L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4:25" x14ac:dyDescent="0.25">
      <c r="D84" s="3"/>
      <c r="E84" s="3"/>
      <c r="F84" s="3"/>
      <c r="G84" s="3"/>
      <c r="H84" s="3"/>
      <c r="I84" s="3"/>
      <c r="J84" s="3"/>
      <c r="K84" s="3"/>
      <c r="L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4:25" x14ac:dyDescent="0.25">
      <c r="D85" s="3"/>
      <c r="E85" s="3"/>
      <c r="F85" s="3"/>
      <c r="G85" s="3"/>
      <c r="H85" s="3"/>
      <c r="I85" s="3"/>
      <c r="J85" s="3"/>
      <c r="K85" s="3"/>
      <c r="L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4:25" x14ac:dyDescent="0.25">
      <c r="D86" s="3"/>
      <c r="E86" s="3"/>
      <c r="F86" s="3"/>
      <c r="G86" s="3"/>
      <c r="H86" s="3"/>
      <c r="I86" s="3"/>
      <c r="J86" s="3"/>
      <c r="K86" s="3"/>
      <c r="L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4:25" x14ac:dyDescent="0.25">
      <c r="D87" s="3"/>
      <c r="E87" s="3"/>
      <c r="F87" s="3"/>
      <c r="G87" s="3"/>
      <c r="H87" s="3"/>
      <c r="I87" s="3"/>
      <c r="J87" s="3"/>
      <c r="K87" s="3"/>
      <c r="L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4:25" x14ac:dyDescent="0.25">
      <c r="D88" s="3"/>
      <c r="E88" s="3"/>
      <c r="F88" s="3"/>
      <c r="G88" s="3"/>
      <c r="H88" s="3"/>
      <c r="I88" s="3"/>
      <c r="J88" s="3"/>
      <c r="K88" s="3"/>
      <c r="L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4:25" x14ac:dyDescent="0.25">
      <c r="D89" s="3"/>
      <c r="E89" s="3"/>
      <c r="F89" s="3"/>
      <c r="G89" s="3"/>
      <c r="H89" s="3"/>
      <c r="I89" s="3"/>
      <c r="J89" s="3"/>
      <c r="K89" s="3"/>
      <c r="L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4:25" x14ac:dyDescent="0.25">
      <c r="D90" s="3"/>
      <c r="E90" s="3"/>
      <c r="F90" s="3"/>
      <c r="G90" s="3"/>
      <c r="H90" s="3"/>
      <c r="I90" s="3"/>
      <c r="J90" s="3"/>
      <c r="K90" s="3"/>
      <c r="L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4:25" x14ac:dyDescent="0.25">
      <c r="D91" s="3"/>
      <c r="E91" s="3"/>
      <c r="F91" s="3"/>
      <c r="G91" s="3"/>
      <c r="H91" s="3"/>
      <c r="I91" s="3"/>
      <c r="J91" s="3"/>
      <c r="K91" s="3"/>
      <c r="L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4:25" x14ac:dyDescent="0.25">
      <c r="D92" s="3"/>
      <c r="E92" s="3"/>
      <c r="F92" s="3"/>
      <c r="G92" s="3"/>
      <c r="H92" s="3"/>
      <c r="I92" s="3"/>
      <c r="J92" s="3"/>
      <c r="K92" s="3"/>
      <c r="L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4:25" x14ac:dyDescent="0.25">
      <c r="D93" s="3"/>
      <c r="E93" s="3"/>
      <c r="F93" s="3"/>
      <c r="G93" s="3"/>
      <c r="H93" s="3"/>
      <c r="I93" s="3"/>
      <c r="J93" s="3"/>
      <c r="K93" s="3"/>
      <c r="L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4:25" x14ac:dyDescent="0.25">
      <c r="D94" s="3"/>
      <c r="E94" s="3"/>
      <c r="F94" s="3"/>
      <c r="G94" s="3"/>
      <c r="H94" s="3"/>
      <c r="I94" s="3"/>
      <c r="J94" s="3"/>
      <c r="K94" s="3"/>
      <c r="L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4:25" x14ac:dyDescent="0.25">
      <c r="D95" s="3"/>
      <c r="E95" s="3"/>
      <c r="F95" s="3"/>
      <c r="G95" s="3"/>
      <c r="H95" s="3"/>
      <c r="I95" s="3"/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4:25" x14ac:dyDescent="0.25">
      <c r="D96" s="3"/>
      <c r="E96" s="3"/>
      <c r="F96" s="3"/>
      <c r="G96" s="3"/>
      <c r="H96" s="3"/>
      <c r="I96" s="3"/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4:25" x14ac:dyDescent="0.25">
      <c r="D97" s="3"/>
      <c r="E97" s="3"/>
      <c r="F97" s="3"/>
      <c r="G97" s="3"/>
      <c r="H97" s="3"/>
      <c r="I97" s="3"/>
      <c r="J97" s="3"/>
      <c r="K97" s="3"/>
      <c r="L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4:25" x14ac:dyDescent="0.25">
      <c r="D98" s="3"/>
      <c r="E98" s="3"/>
      <c r="F98" s="3"/>
      <c r="G98" s="3"/>
      <c r="H98" s="3"/>
      <c r="I98" s="3"/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4:25" x14ac:dyDescent="0.25">
      <c r="D99" s="3"/>
      <c r="E99" s="3"/>
      <c r="F99" s="3"/>
      <c r="G99" s="3"/>
      <c r="H99" s="3"/>
      <c r="I99" s="3"/>
      <c r="J99" s="3"/>
      <c r="K99" s="3"/>
      <c r="L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4:25" x14ac:dyDescent="0.25">
      <c r="D100" s="3"/>
      <c r="E100" s="3"/>
      <c r="F100" s="3"/>
      <c r="G100" s="3"/>
      <c r="H100" s="3"/>
      <c r="I100" s="3"/>
      <c r="J100" s="3"/>
      <c r="K100" s="3"/>
      <c r="L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4:25" x14ac:dyDescent="0.25">
      <c r="D101" s="3"/>
      <c r="E101" s="3"/>
      <c r="F101" s="3"/>
      <c r="G101" s="3"/>
      <c r="H101" s="3"/>
      <c r="I101" s="3"/>
      <c r="J101" s="3"/>
      <c r="K101" s="3"/>
      <c r="L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4:25" x14ac:dyDescent="0.25">
      <c r="D102" s="3"/>
      <c r="E102" s="3"/>
      <c r="F102" s="3"/>
      <c r="G102" s="3"/>
      <c r="H102" s="3"/>
      <c r="I102" s="3"/>
      <c r="J102" s="3"/>
      <c r="K102" s="3"/>
      <c r="L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4:25" x14ac:dyDescent="0.25">
      <c r="D103" s="3"/>
      <c r="E103" s="3"/>
      <c r="F103" s="3"/>
      <c r="G103" s="3"/>
      <c r="H103" s="3"/>
      <c r="I103" s="3"/>
      <c r="J103" s="3"/>
      <c r="K103" s="3"/>
      <c r="L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FA19-A48F-42D6-AB28-0ED94F1764E7}">
  <sheetPr>
    <tabColor theme="7" tint="0.79998168889431442"/>
    <pageSetUpPr fitToPage="1"/>
  </sheetPr>
  <dimension ref="B2:D14"/>
  <sheetViews>
    <sheetView showGridLines="0" workbookViewId="0"/>
  </sheetViews>
  <sheetFormatPr defaultRowHeight="15" x14ac:dyDescent="0.25"/>
  <cols>
    <col min="2" max="2" width="112" customWidth="1"/>
    <col min="4" max="4" width="12.140625" bestFit="1" customWidth="1"/>
  </cols>
  <sheetData>
    <row r="2" spans="2:4" x14ac:dyDescent="0.25">
      <c r="B2" t="s">
        <v>9</v>
      </c>
    </row>
    <row r="3" spans="2:4" x14ac:dyDescent="0.25">
      <c r="B3" s="10"/>
      <c r="D3" s="16"/>
    </row>
    <row r="4" spans="2:4" x14ac:dyDescent="0.25">
      <c r="B4" s="10"/>
      <c r="D4" s="16"/>
    </row>
    <row r="5" spans="2:4" x14ac:dyDescent="0.25">
      <c r="B5" s="10"/>
      <c r="D5" s="16"/>
    </row>
    <row r="6" spans="2:4" x14ac:dyDescent="0.25">
      <c r="B6" s="10"/>
      <c r="D6" s="16"/>
    </row>
    <row r="7" spans="2:4" x14ac:dyDescent="0.25">
      <c r="B7" s="10"/>
      <c r="D7" s="16"/>
    </row>
    <row r="8" spans="2:4" x14ac:dyDescent="0.25">
      <c r="B8" s="10"/>
      <c r="D8" s="16"/>
    </row>
    <row r="9" spans="2:4" x14ac:dyDescent="0.25">
      <c r="B9" s="10"/>
      <c r="D9" s="16"/>
    </row>
    <row r="10" spans="2:4" x14ac:dyDescent="0.25">
      <c r="B10" s="10"/>
      <c r="D10" s="16"/>
    </row>
    <row r="11" spans="2:4" x14ac:dyDescent="0.25">
      <c r="B11" s="10"/>
      <c r="D11" s="16"/>
    </row>
    <row r="12" spans="2:4" x14ac:dyDescent="0.25">
      <c r="B12" s="10"/>
      <c r="D12" s="16"/>
    </row>
    <row r="13" spans="2:4" x14ac:dyDescent="0.25">
      <c r="B13" s="10"/>
      <c r="D13" s="16"/>
    </row>
    <row r="14" spans="2:4" x14ac:dyDescent="0.25">
      <c r="B14" s="10"/>
      <c r="D14" s="16"/>
    </row>
  </sheetData>
  <pageMargins left="0.7" right="0.7" top="0.75" bottom="0.75" header="0.3" footer="0.3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C0D2-EBA1-4700-99EC-394A35939D21}">
  <sheetPr>
    <tabColor theme="9" tint="0.79998168889431442"/>
  </sheetPr>
  <dimension ref="B2:C64"/>
  <sheetViews>
    <sheetView showGridLines="0" workbookViewId="0"/>
  </sheetViews>
  <sheetFormatPr defaultRowHeight="15" x14ac:dyDescent="0.25"/>
  <cols>
    <col min="2" max="2" width="22.85546875" bestFit="1" customWidth="1"/>
    <col min="3" max="3" width="12" bestFit="1" customWidth="1"/>
  </cols>
  <sheetData>
    <row r="2" spans="2:3" x14ac:dyDescent="0.25">
      <c r="B2" s="4" t="s">
        <v>4</v>
      </c>
    </row>
    <row r="3" spans="2:3" x14ac:dyDescent="0.25">
      <c r="B3" t="s">
        <v>37</v>
      </c>
      <c r="C3" t="s">
        <v>2</v>
      </c>
    </row>
    <row r="4" spans="2:3" x14ac:dyDescent="0.25">
      <c r="B4" s="6">
        <v>-0.5</v>
      </c>
      <c r="C4" s="7">
        <v>1E-4</v>
      </c>
    </row>
    <row r="5" spans="2:3" x14ac:dyDescent="0.25">
      <c r="B5" s="6">
        <f>B4+4%</f>
        <v>-0.46</v>
      </c>
      <c r="C5" s="7">
        <v>2.0000000000000001E-4</v>
      </c>
    </row>
    <row r="6" spans="2:3" x14ac:dyDescent="0.25">
      <c r="B6" s="6">
        <f t="shared" ref="B6:B54" si="0">B5+4%</f>
        <v>-0.42000000000000004</v>
      </c>
      <c r="C6" s="7">
        <v>2.9999999999999997E-4</v>
      </c>
    </row>
    <row r="7" spans="2:3" x14ac:dyDescent="0.25">
      <c r="B7" s="6">
        <f t="shared" si="0"/>
        <v>-0.38000000000000006</v>
      </c>
      <c r="C7" s="7">
        <v>4.0000000000000002E-4</v>
      </c>
    </row>
    <row r="8" spans="2:3" x14ac:dyDescent="0.25">
      <c r="B8" s="6">
        <f t="shared" si="0"/>
        <v>-0.34000000000000008</v>
      </c>
      <c r="C8" s="7">
        <v>5.9999999999999995E-4</v>
      </c>
    </row>
    <row r="9" spans="2:3" x14ac:dyDescent="0.25">
      <c r="B9" s="6">
        <f t="shared" si="0"/>
        <v>-0.3000000000000001</v>
      </c>
      <c r="C9" s="7">
        <v>1E-3</v>
      </c>
    </row>
    <row r="10" spans="2:3" x14ac:dyDescent="0.25">
      <c r="B10" s="6">
        <f t="shared" si="0"/>
        <v>-0.26000000000000012</v>
      </c>
      <c r="C10" s="7">
        <v>1.4E-3</v>
      </c>
    </row>
    <row r="11" spans="2:3" x14ac:dyDescent="0.25">
      <c r="B11" s="6">
        <f t="shared" si="0"/>
        <v>-0.22000000000000011</v>
      </c>
      <c r="C11" s="7">
        <v>2.0999999999999999E-3</v>
      </c>
    </row>
    <row r="12" spans="2:3" x14ac:dyDescent="0.25">
      <c r="B12" s="6">
        <f t="shared" si="0"/>
        <v>-0.1800000000000001</v>
      </c>
      <c r="C12" s="7">
        <v>3.0000000000000001E-3</v>
      </c>
    </row>
    <row r="13" spans="2:3" x14ac:dyDescent="0.25">
      <c r="B13" s="6">
        <f t="shared" si="0"/>
        <v>-0.1400000000000001</v>
      </c>
      <c r="C13" s="7">
        <v>4.1999999999999997E-3</v>
      </c>
    </row>
    <row r="14" spans="2:3" x14ac:dyDescent="0.25">
      <c r="B14" s="6">
        <f t="shared" si="0"/>
        <v>-0.10000000000000009</v>
      </c>
      <c r="C14" s="7">
        <v>5.7000000000000002E-3</v>
      </c>
    </row>
    <row r="15" spans="2:3" x14ac:dyDescent="0.25">
      <c r="B15" s="6">
        <f t="shared" si="0"/>
        <v>-6.0000000000000088E-2</v>
      </c>
      <c r="C15" s="7">
        <v>7.7000000000000002E-3</v>
      </c>
    </row>
    <row r="16" spans="2:3" x14ac:dyDescent="0.25">
      <c r="B16" s="6">
        <f t="shared" si="0"/>
        <v>-2.0000000000000087E-2</v>
      </c>
      <c r="C16" s="7">
        <v>1.0200000000000001E-2</v>
      </c>
    </row>
    <row r="17" spans="2:3" x14ac:dyDescent="0.25">
      <c r="B17" s="6">
        <f t="shared" si="0"/>
        <v>1.9999999999999914E-2</v>
      </c>
      <c r="C17" s="7">
        <v>1.3100000000000001E-2</v>
      </c>
    </row>
    <row r="18" spans="2:3" x14ac:dyDescent="0.25">
      <c r="B18" s="6">
        <f t="shared" si="0"/>
        <v>5.9999999999999915E-2</v>
      </c>
      <c r="C18" s="7">
        <v>1.66E-2</v>
      </c>
    </row>
    <row r="19" spans="2:3" x14ac:dyDescent="0.25">
      <c r="B19" s="6">
        <f t="shared" si="0"/>
        <v>9.9999999999999922E-2</v>
      </c>
      <c r="C19" s="7">
        <v>2.0500000000000001E-2</v>
      </c>
    </row>
    <row r="20" spans="2:3" x14ac:dyDescent="0.25">
      <c r="B20" s="6">
        <f t="shared" si="0"/>
        <v>0.13999999999999993</v>
      </c>
      <c r="C20" s="7">
        <v>2.4899999999999999E-2</v>
      </c>
    </row>
    <row r="21" spans="2:3" x14ac:dyDescent="0.25">
      <c r="B21" s="6">
        <f t="shared" si="0"/>
        <v>0.17999999999999994</v>
      </c>
      <c r="C21" s="7">
        <v>2.9700000000000001E-2</v>
      </c>
    </row>
    <row r="22" spans="2:3" x14ac:dyDescent="0.25">
      <c r="B22" s="6">
        <f t="shared" si="0"/>
        <v>0.21999999999999995</v>
      </c>
      <c r="C22" s="7">
        <v>3.4599999999999999E-2</v>
      </c>
    </row>
    <row r="23" spans="2:3" x14ac:dyDescent="0.25">
      <c r="B23" s="6">
        <f t="shared" si="0"/>
        <v>0.25999999999999995</v>
      </c>
      <c r="C23" s="7">
        <v>3.95E-2</v>
      </c>
    </row>
    <row r="24" spans="2:3" x14ac:dyDescent="0.25">
      <c r="B24" s="6">
        <f t="shared" si="0"/>
        <v>0.29999999999999993</v>
      </c>
      <c r="C24" s="7">
        <v>4.4200000000000003E-2</v>
      </c>
    </row>
    <row r="25" spans="2:3" x14ac:dyDescent="0.25">
      <c r="B25" s="6">
        <f t="shared" si="0"/>
        <v>0.33999999999999991</v>
      </c>
      <c r="C25" s="7">
        <v>4.8399999999999999E-2</v>
      </c>
    </row>
    <row r="26" spans="2:3" x14ac:dyDescent="0.25">
      <c r="B26" s="6">
        <f t="shared" si="0"/>
        <v>0.37999999999999989</v>
      </c>
      <c r="C26" s="7">
        <v>5.1999999999999998E-2</v>
      </c>
    </row>
    <row r="27" spans="2:3" x14ac:dyDescent="0.25">
      <c r="B27" s="6">
        <f t="shared" si="0"/>
        <v>0.41999999999999987</v>
      </c>
      <c r="C27" s="7">
        <v>5.4699999999999999E-2</v>
      </c>
    </row>
    <row r="28" spans="2:3" x14ac:dyDescent="0.25">
      <c r="B28" s="6">
        <f t="shared" si="0"/>
        <v>0.45999999999999985</v>
      </c>
      <c r="C28" s="7">
        <v>5.6399999999999999E-2</v>
      </c>
    </row>
    <row r="29" spans="2:3" x14ac:dyDescent="0.25">
      <c r="B29" s="6">
        <f t="shared" si="0"/>
        <v>0.49999999999999983</v>
      </c>
      <c r="C29" s="7">
        <v>5.7000000000000002E-2</v>
      </c>
    </row>
    <row r="30" spans="2:3" x14ac:dyDescent="0.25">
      <c r="B30" s="6">
        <f t="shared" si="0"/>
        <v>0.53999999999999981</v>
      </c>
      <c r="C30" s="7">
        <v>5.6399999999999999E-2</v>
      </c>
    </row>
    <row r="31" spans="2:3" x14ac:dyDescent="0.25">
      <c r="B31" s="6">
        <f t="shared" si="0"/>
        <v>0.57999999999999985</v>
      </c>
      <c r="C31" s="7">
        <v>5.4699999999999999E-2</v>
      </c>
    </row>
    <row r="32" spans="2:3" x14ac:dyDescent="0.25">
      <c r="B32" s="6">
        <f t="shared" si="0"/>
        <v>0.61999999999999988</v>
      </c>
      <c r="C32" s="7">
        <v>5.1999999999999998E-2</v>
      </c>
    </row>
    <row r="33" spans="2:3" x14ac:dyDescent="0.25">
      <c r="B33" s="6">
        <f t="shared" si="0"/>
        <v>0.65999999999999992</v>
      </c>
      <c r="C33" s="7">
        <v>4.8399999999999999E-2</v>
      </c>
    </row>
    <row r="34" spans="2:3" x14ac:dyDescent="0.25">
      <c r="B34" s="6">
        <f t="shared" si="0"/>
        <v>0.7</v>
      </c>
      <c r="C34" s="7">
        <v>4.4200000000000003E-2</v>
      </c>
    </row>
    <row r="35" spans="2:3" x14ac:dyDescent="0.25">
      <c r="B35" s="6">
        <f t="shared" si="0"/>
        <v>0.74</v>
      </c>
      <c r="C35" s="7">
        <v>3.95E-2</v>
      </c>
    </row>
    <row r="36" spans="2:3" x14ac:dyDescent="0.25">
      <c r="B36" s="6">
        <f t="shared" si="0"/>
        <v>0.78</v>
      </c>
      <c r="C36" s="7">
        <v>3.4599999999999999E-2</v>
      </c>
    </row>
    <row r="37" spans="2:3" x14ac:dyDescent="0.25">
      <c r="B37" s="6">
        <f t="shared" si="0"/>
        <v>0.82000000000000006</v>
      </c>
      <c r="C37" s="7">
        <v>2.9700000000000001E-2</v>
      </c>
    </row>
    <row r="38" spans="2:3" x14ac:dyDescent="0.25">
      <c r="B38" s="6">
        <f t="shared" si="0"/>
        <v>0.8600000000000001</v>
      </c>
      <c r="C38" s="7">
        <v>2.4899999999999999E-2</v>
      </c>
    </row>
    <row r="39" spans="2:3" x14ac:dyDescent="0.25">
      <c r="B39" s="6">
        <f t="shared" si="0"/>
        <v>0.90000000000000013</v>
      </c>
      <c r="C39" s="7">
        <v>2.0500000000000001E-2</v>
      </c>
    </row>
    <row r="40" spans="2:3" x14ac:dyDescent="0.25">
      <c r="B40" s="6">
        <f t="shared" si="0"/>
        <v>0.94000000000000017</v>
      </c>
      <c r="C40" s="7">
        <v>1.66E-2</v>
      </c>
    </row>
    <row r="41" spans="2:3" x14ac:dyDescent="0.25">
      <c r="B41" s="6">
        <f t="shared" si="0"/>
        <v>0.9800000000000002</v>
      </c>
      <c r="C41" s="7">
        <v>1.3100000000000001E-2</v>
      </c>
    </row>
    <row r="42" spans="2:3" x14ac:dyDescent="0.25">
      <c r="B42" s="6">
        <f t="shared" si="0"/>
        <v>1.0200000000000002</v>
      </c>
      <c r="C42" s="7">
        <v>1.0200000000000001E-2</v>
      </c>
    </row>
    <row r="43" spans="2:3" x14ac:dyDescent="0.25">
      <c r="B43" s="6">
        <f t="shared" si="0"/>
        <v>1.0600000000000003</v>
      </c>
      <c r="C43" s="7">
        <v>7.7000000000000002E-3</v>
      </c>
    </row>
    <row r="44" spans="2:3" x14ac:dyDescent="0.25">
      <c r="B44" s="6">
        <f t="shared" si="0"/>
        <v>1.1000000000000003</v>
      </c>
      <c r="C44" s="7">
        <v>5.7000000000000002E-3</v>
      </c>
    </row>
    <row r="45" spans="2:3" x14ac:dyDescent="0.25">
      <c r="B45" s="6">
        <f t="shared" si="0"/>
        <v>1.1400000000000003</v>
      </c>
      <c r="C45" s="7">
        <v>4.1999999999999997E-3</v>
      </c>
    </row>
    <row r="46" spans="2:3" x14ac:dyDescent="0.25">
      <c r="B46" s="6">
        <f t="shared" si="0"/>
        <v>1.1800000000000004</v>
      </c>
      <c r="C46" s="7">
        <v>3.0000000000000001E-3</v>
      </c>
    </row>
    <row r="47" spans="2:3" x14ac:dyDescent="0.25">
      <c r="B47" s="6">
        <f t="shared" si="0"/>
        <v>1.2200000000000004</v>
      </c>
      <c r="C47" s="7">
        <v>2.0999999999999999E-3</v>
      </c>
    </row>
    <row r="48" spans="2:3" x14ac:dyDescent="0.25">
      <c r="B48" s="6">
        <f t="shared" si="0"/>
        <v>1.2600000000000005</v>
      </c>
      <c r="C48" s="7">
        <v>1.4E-3</v>
      </c>
    </row>
    <row r="49" spans="2:3" x14ac:dyDescent="0.25">
      <c r="B49" s="6">
        <f t="shared" si="0"/>
        <v>1.3000000000000005</v>
      </c>
      <c r="C49" s="7">
        <v>1E-3</v>
      </c>
    </row>
    <row r="50" spans="2:3" x14ac:dyDescent="0.25">
      <c r="B50" s="6">
        <f t="shared" si="0"/>
        <v>1.3400000000000005</v>
      </c>
      <c r="C50" s="7">
        <v>5.9999999999999995E-4</v>
      </c>
    </row>
    <row r="51" spans="2:3" x14ac:dyDescent="0.25">
      <c r="B51" s="6">
        <f t="shared" si="0"/>
        <v>1.3800000000000006</v>
      </c>
      <c r="C51" s="7">
        <v>4.0000000000000002E-4</v>
      </c>
    </row>
    <row r="52" spans="2:3" x14ac:dyDescent="0.25">
      <c r="B52" s="6">
        <f t="shared" si="0"/>
        <v>1.4200000000000006</v>
      </c>
      <c r="C52" s="7">
        <v>2.9999999999999997E-4</v>
      </c>
    </row>
    <row r="53" spans="2:3" x14ac:dyDescent="0.25">
      <c r="B53" s="6">
        <f t="shared" si="0"/>
        <v>1.4600000000000006</v>
      </c>
      <c r="C53" s="7">
        <v>2.0000000000000001E-4</v>
      </c>
    </row>
    <row r="54" spans="2:3" x14ac:dyDescent="0.25">
      <c r="B54" s="6">
        <f t="shared" si="0"/>
        <v>1.5000000000000007</v>
      </c>
      <c r="C54" s="7">
        <v>1E-4</v>
      </c>
    </row>
    <row r="55" spans="2:3" x14ac:dyDescent="0.25">
      <c r="B55" s="6"/>
      <c r="C55" s="7"/>
    </row>
    <row r="56" spans="2:3" x14ac:dyDescent="0.25">
      <c r="B56" s="6"/>
      <c r="C56" s="7"/>
    </row>
    <row r="57" spans="2:3" x14ac:dyDescent="0.25">
      <c r="B57" s="6"/>
      <c r="C57" s="7"/>
    </row>
    <row r="58" spans="2:3" x14ac:dyDescent="0.25">
      <c r="B58" s="6"/>
      <c r="C58" s="7"/>
    </row>
    <row r="59" spans="2:3" x14ac:dyDescent="0.25">
      <c r="B59" s="6"/>
      <c r="C59" s="7"/>
    </row>
    <row r="60" spans="2:3" x14ac:dyDescent="0.25">
      <c r="B60" s="6"/>
      <c r="C60" s="7"/>
    </row>
    <row r="61" spans="2:3" x14ac:dyDescent="0.25">
      <c r="B61" s="6"/>
      <c r="C61" s="7"/>
    </row>
    <row r="62" spans="2:3" x14ac:dyDescent="0.25">
      <c r="B62" s="6"/>
      <c r="C62" s="7"/>
    </row>
    <row r="63" spans="2:3" x14ac:dyDescent="0.25">
      <c r="B63" s="6"/>
      <c r="C63" s="7"/>
    </row>
    <row r="64" spans="2:3" x14ac:dyDescent="0.25">
      <c r="B64" s="6"/>
      <c r="C64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C755-CEC7-4B8B-83F7-EF2BE6E36322}">
  <sheetPr>
    <tabColor theme="9" tint="0.79998168889431442"/>
    <pageSetUpPr fitToPage="1"/>
  </sheetPr>
  <dimension ref="B2:O24"/>
  <sheetViews>
    <sheetView showGridLines="0" workbookViewId="0"/>
  </sheetViews>
  <sheetFormatPr defaultRowHeight="15" x14ac:dyDescent="0.25"/>
  <cols>
    <col min="13" max="13" width="9.5703125" bestFit="1" customWidth="1"/>
    <col min="14" max="14" width="11.140625" bestFit="1" customWidth="1"/>
  </cols>
  <sheetData>
    <row r="2" spans="2:15" x14ac:dyDescent="0.25">
      <c r="B2" t="s">
        <v>36</v>
      </c>
    </row>
    <row r="3" spans="2:15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M3" s="16"/>
      <c r="N3" s="16"/>
      <c r="O3" s="16"/>
    </row>
    <row r="4" spans="2:15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M4" s="16"/>
      <c r="N4" s="16"/>
      <c r="O4" s="16"/>
    </row>
    <row r="5" spans="2:15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M5" s="16"/>
      <c r="N5" s="16"/>
      <c r="O5" s="16"/>
    </row>
    <row r="6" spans="2:15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2:15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2:15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2:15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2:1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2:15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5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2:15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2:15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2:15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2:1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2:11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2:1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2:1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2:1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2:11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2:11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2:1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2:11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</row>
  </sheetData>
  <pageMargins left="0.7" right="0.7" top="0.75" bottom="0.75" header="0.3" footer="0.3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C7C75-E301-436A-83BE-9A90682C9B8C}">
  <sheetPr>
    <tabColor theme="9" tint="0.79998168889431442"/>
  </sheetPr>
  <dimension ref="B2:M10"/>
  <sheetViews>
    <sheetView showGridLines="0" workbookViewId="0"/>
  </sheetViews>
  <sheetFormatPr defaultRowHeight="15" x14ac:dyDescent="0.25"/>
  <cols>
    <col min="13" max="13" width="12.140625" bestFit="1" customWidth="1"/>
  </cols>
  <sheetData>
    <row r="2" spans="2:13" x14ac:dyDescent="0.25">
      <c r="B2" t="s">
        <v>9</v>
      </c>
    </row>
    <row r="3" spans="2:13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M3" s="16"/>
    </row>
    <row r="4" spans="2:13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M4" s="16"/>
    </row>
    <row r="5" spans="2:13" ht="29.1" customHeight="1" x14ac:dyDescent="0.25">
      <c r="B5" s="24"/>
      <c r="C5" s="24"/>
      <c r="D5" s="24"/>
      <c r="E5" s="24"/>
      <c r="F5" s="24"/>
      <c r="G5" s="24"/>
      <c r="H5" s="24"/>
      <c r="I5" s="24"/>
      <c r="J5" s="24"/>
      <c r="K5" s="24"/>
      <c r="M5" s="16"/>
    </row>
    <row r="6" spans="2:13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M6" s="16"/>
    </row>
    <row r="7" spans="2:13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M7" s="16"/>
    </row>
    <row r="8" spans="2:13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M8" s="16"/>
    </row>
    <row r="9" spans="2:13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M9" s="16"/>
    </row>
    <row r="10" spans="2:13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M10" s="16"/>
    </row>
  </sheetData>
  <mergeCells count="1">
    <mergeCell ref="B5:K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8E00-A06B-4C5D-913D-04ABEF3094A2}">
  <sheetPr>
    <tabColor theme="9" tint="0.79998168889431442"/>
    <pageSetUpPr fitToPage="1"/>
  </sheetPr>
  <dimension ref="A1:H53"/>
  <sheetViews>
    <sheetView showGridLines="0" workbookViewId="0"/>
  </sheetViews>
  <sheetFormatPr defaultRowHeight="15" x14ac:dyDescent="0.25"/>
  <cols>
    <col min="1" max="1" width="12.42578125" customWidth="1"/>
    <col min="2" max="2" width="20.85546875" bestFit="1" customWidth="1"/>
    <col min="3" max="3" width="8.7109375" customWidth="1"/>
    <col min="4" max="4" width="10.85546875" bestFit="1" customWidth="1"/>
  </cols>
  <sheetData>
    <row r="1" spans="1:8" s="16" customFormat="1" x14ac:dyDescent="0.25"/>
    <row r="3" spans="1:8" s="1" customFormat="1" x14ac:dyDescent="0.25">
      <c r="C3" s="1" t="s">
        <v>0</v>
      </c>
      <c r="D3" s="1" t="s">
        <v>1</v>
      </c>
      <c r="F3" s="16"/>
      <c r="G3" s="16"/>
      <c r="H3" s="16"/>
    </row>
    <row r="4" spans="1:8" x14ac:dyDescent="0.25">
      <c r="A4" s="8"/>
      <c r="B4" t="s">
        <v>5</v>
      </c>
      <c r="C4" s="19"/>
      <c r="D4" s="19"/>
      <c r="F4" s="16"/>
      <c r="G4" s="16"/>
      <c r="H4" s="16"/>
    </row>
    <row r="5" spans="1:8" x14ac:dyDescent="0.25">
      <c r="A5" s="8"/>
    </row>
    <row r="6" spans="1:8" ht="14.45" customHeight="1" x14ac:dyDescent="0.25">
      <c r="A6" s="8"/>
    </row>
    <row r="7" spans="1:8" x14ac:dyDescent="0.25">
      <c r="A7" s="8"/>
      <c r="B7" s="16"/>
      <c r="C7" s="16"/>
      <c r="D7" s="16"/>
    </row>
    <row r="8" spans="1:8" x14ac:dyDescent="0.25">
      <c r="A8" s="8"/>
      <c r="B8" s="16"/>
      <c r="C8" s="16"/>
      <c r="D8" s="16"/>
    </row>
    <row r="9" spans="1:8" x14ac:dyDescent="0.25">
      <c r="A9" s="8"/>
      <c r="B9" s="16"/>
      <c r="C9" s="16"/>
      <c r="D9" s="16"/>
    </row>
    <row r="10" spans="1:8" x14ac:dyDescent="0.25">
      <c r="A10" s="8"/>
      <c r="B10" s="16"/>
      <c r="C10" s="16"/>
      <c r="D10" s="16"/>
    </row>
    <row r="11" spans="1:8" x14ac:dyDescent="0.25">
      <c r="A11" s="8"/>
    </row>
    <row r="12" spans="1:8" x14ac:dyDescent="0.25">
      <c r="A12" s="8"/>
    </row>
    <row r="13" spans="1:8" x14ac:dyDescent="0.25">
      <c r="A13" s="8"/>
    </row>
    <row r="14" spans="1:8" x14ac:dyDescent="0.25">
      <c r="A14" s="8"/>
    </row>
    <row r="15" spans="1:8" x14ac:dyDescent="0.25">
      <c r="A15" s="8"/>
      <c r="D15" s="16"/>
      <c r="E15" s="16"/>
    </row>
    <row r="16" spans="1:8" x14ac:dyDescent="0.25">
      <c r="A16" s="8"/>
      <c r="D16" s="16"/>
      <c r="E16" s="16"/>
    </row>
    <row r="17" spans="1:5" x14ac:dyDescent="0.25">
      <c r="A17" s="8"/>
      <c r="D17" s="16"/>
      <c r="E17" s="16"/>
    </row>
    <row r="18" spans="1:5" x14ac:dyDescent="0.25">
      <c r="A18" s="8"/>
      <c r="D18" s="16"/>
      <c r="E18" s="16"/>
    </row>
    <row r="19" spans="1:5" x14ac:dyDescent="0.25">
      <c r="A19" s="8"/>
      <c r="D19" s="16"/>
      <c r="E19" s="16"/>
    </row>
    <row r="20" spans="1:5" x14ac:dyDescent="0.25">
      <c r="A20" s="8"/>
      <c r="D20" s="16"/>
      <c r="E20" s="16"/>
    </row>
    <row r="21" spans="1:5" x14ac:dyDescent="0.25">
      <c r="A21" s="8"/>
    </row>
    <row r="22" spans="1:5" x14ac:dyDescent="0.25">
      <c r="A22" s="8"/>
    </row>
    <row r="23" spans="1:5" x14ac:dyDescent="0.25">
      <c r="A23" s="8"/>
    </row>
    <row r="24" spans="1:5" x14ac:dyDescent="0.25">
      <c r="A24" s="8"/>
    </row>
    <row r="25" spans="1:5" x14ac:dyDescent="0.25">
      <c r="A25" s="8"/>
    </row>
    <row r="26" spans="1:5" x14ac:dyDescent="0.25">
      <c r="A26" s="8"/>
    </row>
    <row r="27" spans="1:5" x14ac:dyDescent="0.25">
      <c r="A27" s="8"/>
    </row>
    <row r="28" spans="1:5" x14ac:dyDescent="0.25">
      <c r="A28" s="8"/>
    </row>
    <row r="29" spans="1:5" x14ac:dyDescent="0.25">
      <c r="A29" s="8"/>
    </row>
    <row r="30" spans="1:5" x14ac:dyDescent="0.25">
      <c r="A30" s="8"/>
    </row>
    <row r="31" spans="1:5" x14ac:dyDescent="0.25">
      <c r="A31" s="8"/>
    </row>
    <row r="32" spans="1:5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</sheetData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7B20-946B-425F-8DB0-1FE61A042ADB}">
  <sheetPr>
    <tabColor theme="9" tint="0.79998168889431442"/>
    <pageSetUpPr fitToPage="1"/>
  </sheetPr>
  <dimension ref="A2:H52"/>
  <sheetViews>
    <sheetView showGridLines="0" workbookViewId="0"/>
  </sheetViews>
  <sheetFormatPr defaultRowHeight="15" x14ac:dyDescent="0.25"/>
  <cols>
    <col min="1" max="1" width="12.42578125" customWidth="1"/>
    <col min="2" max="2" width="20.5703125" customWidth="1"/>
    <col min="3" max="3" width="13.5703125" customWidth="1"/>
  </cols>
  <sheetData>
    <row r="2" spans="1:8" s="1" customFormat="1" ht="30" x14ac:dyDescent="0.25">
      <c r="C2" s="1" t="s">
        <v>38</v>
      </c>
    </row>
    <row r="3" spans="1:8" x14ac:dyDescent="0.25">
      <c r="A3" s="8"/>
      <c r="B3" t="s">
        <v>5</v>
      </c>
      <c r="C3" s="19"/>
      <c r="E3" s="16"/>
      <c r="F3" s="16"/>
      <c r="G3" s="16"/>
      <c r="H3" s="16"/>
    </row>
    <row r="4" spans="1:8" x14ac:dyDescent="0.25">
      <c r="A4" s="8"/>
    </row>
    <row r="5" spans="1:8" x14ac:dyDescent="0.25">
      <c r="A5" s="8"/>
    </row>
    <row r="6" spans="1:8" x14ac:dyDescent="0.25">
      <c r="A6" s="8"/>
      <c r="B6" s="16"/>
      <c r="C6" s="16"/>
    </row>
    <row r="7" spans="1:8" x14ac:dyDescent="0.25">
      <c r="A7" s="8"/>
      <c r="B7" s="16"/>
      <c r="C7" s="16"/>
    </row>
    <row r="8" spans="1:8" x14ac:dyDescent="0.25">
      <c r="A8" s="8"/>
    </row>
    <row r="9" spans="1:8" x14ac:dyDescent="0.25">
      <c r="A9" s="8"/>
    </row>
    <row r="10" spans="1:8" x14ac:dyDescent="0.25">
      <c r="A10" s="8"/>
    </row>
    <row r="11" spans="1:8" x14ac:dyDescent="0.25">
      <c r="A11" s="8"/>
    </row>
    <row r="12" spans="1:8" x14ac:dyDescent="0.25">
      <c r="A12" s="8"/>
    </row>
    <row r="13" spans="1:8" x14ac:dyDescent="0.25">
      <c r="A13" s="8"/>
    </row>
    <row r="14" spans="1:8" x14ac:dyDescent="0.25">
      <c r="A14" s="8"/>
    </row>
    <row r="15" spans="1:8" x14ac:dyDescent="0.25">
      <c r="A15" s="8"/>
    </row>
    <row r="16" spans="1:8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  <row r="27" spans="1:1" x14ac:dyDescent="0.25">
      <c r="A27" s="8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  <row r="32" spans="1:1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</sheetData>
  <pageMargins left="0.7" right="0.7" top="0.75" bottom="0.75" header="0.3" footer="0.3"/>
  <pageSetup scale="7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D2CC-7267-48F4-88B5-C484BAF8BB38}">
  <sheetPr>
    <tabColor theme="9" tint="0.79998168889431442"/>
    <pageSetUpPr fitToPage="1"/>
  </sheetPr>
  <dimension ref="A2:K52"/>
  <sheetViews>
    <sheetView showGridLines="0" workbookViewId="0"/>
  </sheetViews>
  <sheetFormatPr defaultRowHeight="15" x14ac:dyDescent="0.25"/>
  <cols>
    <col min="1" max="1" width="12.42578125" customWidth="1"/>
    <col min="2" max="2" width="23.7109375" customWidth="1"/>
    <col min="3" max="5" width="10.85546875" customWidth="1"/>
  </cols>
  <sheetData>
    <row r="2" spans="1:11" s="1" customFormat="1" ht="30" x14ac:dyDescent="0.25">
      <c r="C2" s="1" t="s">
        <v>6</v>
      </c>
      <c r="D2" s="1" t="s">
        <v>7</v>
      </c>
      <c r="E2" s="1" t="s">
        <v>8</v>
      </c>
    </row>
    <row r="3" spans="1:11" x14ac:dyDescent="0.25">
      <c r="A3" s="8"/>
      <c r="B3" t="s">
        <v>5</v>
      </c>
      <c r="C3" s="20"/>
      <c r="D3" s="20"/>
      <c r="E3" s="20"/>
      <c r="G3" s="16"/>
      <c r="H3" s="16"/>
      <c r="I3" s="16"/>
      <c r="J3" s="16"/>
      <c r="K3" s="16"/>
    </row>
    <row r="4" spans="1:11" x14ac:dyDescent="0.25">
      <c r="A4" s="8"/>
    </row>
    <row r="5" spans="1:11" x14ac:dyDescent="0.25">
      <c r="A5" s="8"/>
    </row>
    <row r="6" spans="1:11" x14ac:dyDescent="0.25">
      <c r="A6" s="8"/>
      <c r="B6" s="16"/>
      <c r="C6" s="16"/>
    </row>
    <row r="7" spans="1:11" x14ac:dyDescent="0.25">
      <c r="A7" s="8"/>
    </row>
    <row r="8" spans="1:11" x14ac:dyDescent="0.25">
      <c r="A8" s="8"/>
    </row>
    <row r="9" spans="1:11" x14ac:dyDescent="0.25">
      <c r="A9" s="8"/>
    </row>
    <row r="10" spans="1:11" x14ac:dyDescent="0.25">
      <c r="A10" s="8"/>
    </row>
    <row r="11" spans="1:11" x14ac:dyDescent="0.25">
      <c r="A11" s="8"/>
    </row>
    <row r="12" spans="1:11" x14ac:dyDescent="0.25">
      <c r="A12" s="8"/>
    </row>
    <row r="13" spans="1:11" x14ac:dyDescent="0.25">
      <c r="A13" s="8"/>
    </row>
    <row r="14" spans="1:11" x14ac:dyDescent="0.25">
      <c r="A14" s="8"/>
    </row>
    <row r="15" spans="1:11" x14ac:dyDescent="0.25">
      <c r="A15" s="8"/>
    </row>
    <row r="16" spans="1:11" x14ac:dyDescent="0.25">
      <c r="A16" s="8"/>
    </row>
    <row r="17" spans="1:4" x14ac:dyDescent="0.25">
      <c r="A17" s="8"/>
      <c r="D17" s="16"/>
    </row>
    <row r="18" spans="1:4" x14ac:dyDescent="0.25">
      <c r="A18" s="8"/>
    </row>
    <row r="19" spans="1:4" x14ac:dyDescent="0.25">
      <c r="A19" s="8"/>
    </row>
    <row r="20" spans="1:4" x14ac:dyDescent="0.25">
      <c r="A20" s="8"/>
    </row>
    <row r="21" spans="1:4" x14ac:dyDescent="0.25">
      <c r="A21" s="8"/>
    </row>
    <row r="22" spans="1:4" x14ac:dyDescent="0.25">
      <c r="A22" s="8"/>
    </row>
    <row r="23" spans="1:4" x14ac:dyDescent="0.25">
      <c r="A23" s="8"/>
    </row>
    <row r="24" spans="1:4" x14ac:dyDescent="0.25">
      <c r="A24" s="8"/>
    </row>
    <row r="25" spans="1:4" x14ac:dyDescent="0.25">
      <c r="A25" s="8"/>
    </row>
    <row r="26" spans="1:4" x14ac:dyDescent="0.25">
      <c r="A26" s="8"/>
    </row>
    <row r="27" spans="1:4" x14ac:dyDescent="0.25">
      <c r="A27" s="8"/>
    </row>
    <row r="28" spans="1:4" x14ac:dyDescent="0.25">
      <c r="A28" s="8"/>
    </row>
    <row r="29" spans="1:4" x14ac:dyDescent="0.25">
      <c r="A29" s="8"/>
    </row>
    <row r="30" spans="1:4" x14ac:dyDescent="0.25">
      <c r="A30" s="8"/>
    </row>
    <row r="31" spans="1:4" x14ac:dyDescent="0.25">
      <c r="A31" s="8"/>
    </row>
    <row r="32" spans="1:4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</sheetData>
  <pageMargins left="0.7" right="0.7" top="0.75" bottom="0.75" header="0.3" footer="0.3"/>
  <pageSetup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873C-8608-4F06-97E2-69D0AC10E665}">
  <sheetPr>
    <tabColor theme="9" tint="0.79998168889431442"/>
  </sheetPr>
  <dimension ref="B2:G4"/>
  <sheetViews>
    <sheetView showGridLines="0" workbookViewId="0"/>
  </sheetViews>
  <sheetFormatPr defaultRowHeight="15" x14ac:dyDescent="0.25"/>
  <cols>
    <col min="2" max="2" width="17.42578125" bestFit="1" customWidth="1"/>
  </cols>
  <sheetData>
    <row r="2" spans="2:7" x14ac:dyDescent="0.25">
      <c r="B2" t="s">
        <v>39</v>
      </c>
    </row>
    <row r="3" spans="2:7" x14ac:dyDescent="0.25">
      <c r="B3" s="21"/>
      <c r="D3" s="16"/>
      <c r="E3" s="16"/>
      <c r="F3" s="16"/>
      <c r="G3" s="16"/>
    </row>
    <row r="4" spans="2:7" x14ac:dyDescent="0.25">
      <c r="D4" s="16"/>
      <c r="E4" s="16"/>
      <c r="F4" s="16"/>
      <c r="G4" s="1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6201-A198-49AB-A3EE-32C5C9756BCC}">
  <sheetPr>
    <tabColor theme="9" tint="0.79998168889431442"/>
  </sheetPr>
  <dimension ref="B2:M6"/>
  <sheetViews>
    <sheetView showGridLines="0" workbookViewId="0"/>
  </sheetViews>
  <sheetFormatPr defaultRowHeight="15" x14ac:dyDescent="0.25"/>
  <cols>
    <col min="12" max="12" width="8.7109375" customWidth="1"/>
    <col min="13" max="13" width="12.140625" bestFit="1" customWidth="1"/>
  </cols>
  <sheetData>
    <row r="2" spans="2:13" x14ac:dyDescent="0.25">
      <c r="B2" t="s">
        <v>9</v>
      </c>
      <c r="M2" s="16"/>
    </row>
    <row r="3" spans="2:13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M3" s="16"/>
    </row>
    <row r="4" spans="2:13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M4" s="16"/>
    </row>
    <row r="5" spans="2:13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M5" s="16"/>
    </row>
    <row r="6" spans="2:13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M6" s="16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a1edf7eaa26769fbd3bb08dbe289970f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b644364b1be0d0cf03ba45fdfaec10b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DAB18-53BF-474F-AD3B-77624F1479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09567-6A5F-438F-B448-37F41AC55E5B}">
  <ds:schemaRefs>
    <ds:schemaRef ds:uri="http://schemas.microsoft.com/office/2006/metadata/properties"/>
    <ds:schemaRef ds:uri="http://schemas.microsoft.com/office/infopath/2007/PartnerControls"/>
    <ds:schemaRef ds:uri="051538e9-c694-450b-9056-83c8e7b681d1"/>
    <ds:schemaRef ds:uri="80348ba6-adcc-40fb-8576-6b95a36a3021"/>
  </ds:schemaRefs>
</ds:datastoreItem>
</file>

<file path=customXml/itemProps3.xml><?xml version="1.0" encoding="utf-8"?>
<ds:datastoreItem xmlns:ds="http://schemas.openxmlformats.org/officeDocument/2006/customXml" ds:itemID="{9C0D1AA3-0BD3-4557-9521-64E03ADBA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B-S calculator</vt:lpstr>
      <vt:lpstr>Q2 data</vt:lpstr>
      <vt:lpstr>2i</vt:lpstr>
      <vt:lpstr>2ii</vt:lpstr>
      <vt:lpstr>2iii</vt:lpstr>
      <vt:lpstr>2iv</vt:lpstr>
      <vt:lpstr>2v</vt:lpstr>
      <vt:lpstr>2vi</vt:lpstr>
      <vt:lpstr>2vii</vt:lpstr>
      <vt:lpstr>Q3 data</vt:lpstr>
      <vt:lpstr>3i</vt:lpstr>
      <vt:lpstr>3ii</vt:lpstr>
      <vt:lpstr>3iii</vt:lpstr>
      <vt:lpstr>3iv</vt:lpstr>
      <vt:lpstr>3v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Male</dc:creator>
  <cp:lastModifiedBy>Steve Hales</cp:lastModifiedBy>
  <cp:lastPrinted>2022-10-17T08:03:19Z</cp:lastPrinted>
  <dcterms:created xsi:type="dcterms:W3CDTF">2021-07-11T10:00:09Z</dcterms:created>
  <dcterms:modified xsi:type="dcterms:W3CDTF">2023-07-06T12:49:57Z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